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 Kerjaan\Akademik\Jadwal\Genap 20192\"/>
    </mc:Choice>
  </mc:AlternateContent>
  <xr:revisionPtr revIDLastSave="0" documentId="13_ncr:1_{5CA84FB9-DC20-4B4A-8CDB-88DF215CB338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Senin " sheetId="9" r:id="rId1"/>
    <sheet name="Selasa " sheetId="10" r:id="rId2"/>
    <sheet name="Rabu " sheetId="11" r:id="rId3"/>
    <sheet name="Kamis" sheetId="12" r:id="rId4"/>
    <sheet name="Jum'at" sheetId="13" r:id="rId5"/>
    <sheet name="Sheet1" sheetId="14" state="hidden" r:id="rId6"/>
    <sheet name="Sheet2" sheetId="24" state="hidden" r:id="rId7"/>
    <sheet name="KURIKULUM MANAJ" sheetId="25" state="hidden" r:id="rId8"/>
    <sheet name="JADUAL GABUNG" sheetId="26" state="hidden" r:id="rId9"/>
    <sheet name="DOSEN MANAJEMEN " sheetId="27" state="hidden" r:id="rId10"/>
    <sheet name="NAMA DOSEN MANAJEMEN " sheetId="28" state="hidden" r:id="rId11"/>
    <sheet name="Ikhtisar Jadwal" sheetId="35" state="hidden" r:id="rId12"/>
    <sheet name="Rekap" sheetId="36" state="hidden" r:id="rId13"/>
    <sheet name="Sheet4" sheetId="34" state="hidden" r:id="rId14"/>
    <sheet name="GABUNG " sheetId="29" state="hidden" r:id="rId15"/>
    <sheet name="rakap m.k. " sheetId="30" state="hidden" r:id="rId16"/>
    <sheet name="matriks dosen 1" sheetId="31" state="hidden" r:id="rId17"/>
    <sheet name="matriks dosen 2" sheetId="32" state="hidden" r:id="rId18"/>
  </sheets>
  <externalReferences>
    <externalReference r:id="rId19"/>
    <externalReference r:id="rId20"/>
    <externalReference r:id="rId21"/>
  </externalReferences>
  <definedNames>
    <definedName name="Data_Dosen">#REF!</definedName>
    <definedName name="Kode_Dosen">#REF!</definedName>
    <definedName name="_xlnm.Print_Area" localSheetId="4">'Jum''at'!$A$1:$L$107</definedName>
    <definedName name="_xlnm.Print_Area" localSheetId="3">Kamis!$A$1:$L$104</definedName>
    <definedName name="_xlnm.Print_Area" localSheetId="2">'Rabu '!$A$1:$L$106</definedName>
    <definedName name="_xlnm.Print_Area" localSheetId="1">'Selasa '!$A$1:$L$113</definedName>
    <definedName name="_xlnm.Print_Area" localSheetId="0">'Senin '!$A$1:$L$113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5" i="12" l="1"/>
  <c r="J95" i="12"/>
  <c r="K50" i="12"/>
  <c r="J50" i="12"/>
  <c r="K112" i="10"/>
  <c r="J112" i="10"/>
  <c r="K25" i="10"/>
  <c r="J25" i="10"/>
  <c r="K75" i="10"/>
  <c r="J75" i="10"/>
  <c r="K74" i="10"/>
  <c r="J74" i="10"/>
  <c r="L73" i="10"/>
  <c r="K73" i="10"/>
  <c r="J73" i="10"/>
  <c r="K50" i="10"/>
  <c r="J50" i="10"/>
  <c r="K49" i="10"/>
  <c r="J49" i="10"/>
  <c r="K24" i="10"/>
  <c r="J24" i="10"/>
  <c r="K23" i="10"/>
  <c r="J23" i="10"/>
  <c r="A124" i="35" l="1"/>
  <c r="A126" i="35"/>
  <c r="A128" i="35"/>
  <c r="K87" i="11" l="1"/>
  <c r="J87" i="11"/>
  <c r="E44" i="36"/>
  <c r="D44" i="36"/>
  <c r="C44" i="36"/>
  <c r="F44" i="36" s="1"/>
  <c r="E43" i="36"/>
  <c r="D43" i="36"/>
  <c r="C43" i="36"/>
  <c r="F43" i="36" s="1"/>
  <c r="E42" i="36"/>
  <c r="D42" i="36"/>
  <c r="C42" i="36"/>
  <c r="F42" i="36" s="1"/>
  <c r="E41" i="36"/>
  <c r="D41" i="36"/>
  <c r="C41" i="36"/>
  <c r="F41" i="36" s="1"/>
  <c r="E40" i="36"/>
  <c r="D40" i="36"/>
  <c r="C40" i="36"/>
  <c r="F40" i="36" s="1"/>
  <c r="E39" i="36"/>
  <c r="D39" i="36"/>
  <c r="C39" i="36"/>
  <c r="F39" i="36" s="1"/>
  <c r="E38" i="36"/>
  <c r="D38" i="36"/>
  <c r="C38" i="36"/>
  <c r="F38" i="36" s="1"/>
  <c r="E37" i="36"/>
  <c r="D37" i="36"/>
  <c r="C37" i="36"/>
  <c r="F37" i="36" s="1"/>
  <c r="E36" i="36"/>
  <c r="D36" i="36"/>
  <c r="C36" i="36"/>
  <c r="F36" i="36" s="1"/>
  <c r="E35" i="36"/>
  <c r="D35" i="36"/>
  <c r="C35" i="36"/>
  <c r="F35" i="36" s="1"/>
  <c r="E34" i="36"/>
  <c r="D34" i="36"/>
  <c r="C34" i="36"/>
  <c r="F34" i="36" s="1"/>
  <c r="E33" i="36"/>
  <c r="D33" i="36"/>
  <c r="C33" i="36"/>
  <c r="F33" i="36" s="1"/>
  <c r="E32" i="36"/>
  <c r="D32" i="36"/>
  <c r="C32" i="36"/>
  <c r="F32" i="36" s="1"/>
  <c r="E31" i="36"/>
  <c r="D31" i="36"/>
  <c r="C31" i="36"/>
  <c r="F31" i="36" s="1"/>
  <c r="E30" i="36"/>
  <c r="D30" i="36"/>
  <c r="C30" i="36"/>
  <c r="F30" i="36" s="1"/>
  <c r="E29" i="36"/>
  <c r="D29" i="36"/>
  <c r="C29" i="36"/>
  <c r="F29" i="36" s="1"/>
  <c r="E28" i="36"/>
  <c r="D28" i="36"/>
  <c r="C28" i="36"/>
  <c r="F28" i="36" s="1"/>
  <c r="E27" i="36"/>
  <c r="D27" i="36"/>
  <c r="C27" i="36"/>
  <c r="F27" i="36" s="1"/>
  <c r="E26" i="36"/>
  <c r="D26" i="36"/>
  <c r="C26" i="36"/>
  <c r="F26" i="36" s="1"/>
  <c r="E25" i="36"/>
  <c r="D25" i="36"/>
  <c r="C25" i="36"/>
  <c r="F25" i="36" s="1"/>
  <c r="E24" i="36"/>
  <c r="D24" i="36"/>
  <c r="C24" i="36"/>
  <c r="F24" i="36" s="1"/>
  <c r="E23" i="36"/>
  <c r="D23" i="36"/>
  <c r="C23" i="36"/>
  <c r="F23" i="36" s="1"/>
  <c r="E22" i="36"/>
  <c r="D22" i="36"/>
  <c r="C22" i="36"/>
  <c r="F22" i="36" s="1"/>
  <c r="E21" i="36"/>
  <c r="D21" i="36"/>
  <c r="C21" i="36"/>
  <c r="F21" i="36" s="1"/>
  <c r="E20" i="36"/>
  <c r="D20" i="36"/>
  <c r="C20" i="36"/>
  <c r="F20" i="36" s="1"/>
  <c r="E19" i="36"/>
  <c r="D19" i="36"/>
  <c r="C19" i="36"/>
  <c r="F19" i="36" s="1"/>
  <c r="E18" i="36"/>
  <c r="D18" i="36"/>
  <c r="C18" i="36"/>
  <c r="F18" i="36" s="1"/>
  <c r="E17" i="36"/>
  <c r="D17" i="36"/>
  <c r="C17" i="36"/>
  <c r="F17" i="36" s="1"/>
  <c r="E16" i="36"/>
  <c r="D16" i="36"/>
  <c r="C16" i="36"/>
  <c r="F16" i="36" s="1"/>
  <c r="E15" i="36"/>
  <c r="D15" i="36"/>
  <c r="C15" i="36"/>
  <c r="F15" i="36" s="1"/>
  <c r="E14" i="36"/>
  <c r="D14" i="36"/>
  <c r="C14" i="36"/>
  <c r="F14" i="36" s="1"/>
  <c r="E13" i="36"/>
  <c r="D13" i="36"/>
  <c r="C13" i="36"/>
  <c r="F13" i="36" s="1"/>
  <c r="E12" i="36"/>
  <c r="D12" i="36"/>
  <c r="C12" i="36"/>
  <c r="F12" i="36" s="1"/>
  <c r="E11" i="36"/>
  <c r="D11" i="36"/>
  <c r="C11" i="36"/>
  <c r="F11" i="36" s="1"/>
  <c r="E10" i="36"/>
  <c r="D10" i="36"/>
  <c r="C10" i="36"/>
  <c r="F10" i="36" s="1"/>
  <c r="E9" i="36"/>
  <c r="D9" i="36"/>
  <c r="C9" i="36"/>
  <c r="F9" i="36" s="1"/>
  <c r="E8" i="36"/>
  <c r="D8" i="36"/>
  <c r="C8" i="36"/>
  <c r="F8" i="36" s="1"/>
  <c r="E7" i="36"/>
  <c r="D7" i="36"/>
  <c r="C7" i="36"/>
  <c r="F7" i="36" s="1"/>
  <c r="E6" i="36"/>
  <c r="D6" i="36"/>
  <c r="C6" i="36"/>
  <c r="F6" i="36" s="1"/>
  <c r="A6" i="36"/>
  <c r="A7" i="36" s="1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E5" i="36"/>
  <c r="D5" i="36"/>
  <c r="C5" i="36"/>
  <c r="F5" i="36" s="1"/>
  <c r="A5" i="36"/>
  <c r="E4" i="36"/>
  <c r="D4" i="36"/>
  <c r="C4" i="36"/>
  <c r="F4" i="36"/>
  <c r="A4" i="36"/>
  <c r="E3" i="36"/>
  <c r="D3" i="36"/>
  <c r="C3" i="36"/>
  <c r="F3" i="36" s="1"/>
  <c r="B26" i="35"/>
  <c r="B9" i="35"/>
  <c r="A5" i="35"/>
  <c r="A6" i="35" s="1"/>
  <c r="A7" i="35" s="1"/>
  <c r="A8" i="35" s="1"/>
  <c r="A9" i="35"/>
  <c r="A10" i="35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0" i="35" s="1"/>
  <c r="A71" i="35" s="1"/>
  <c r="A72" i="35" s="1"/>
  <c r="A73" i="35" s="1"/>
  <c r="A74" i="35" s="1"/>
  <c r="A75" i="35" s="1"/>
  <c r="A76" i="35" s="1"/>
  <c r="A77" i="35" s="1"/>
  <c r="A78" i="35" s="1"/>
  <c r="A79" i="35" s="1"/>
  <c r="A80" i="35" s="1"/>
  <c r="A81" i="35" s="1"/>
  <c r="A82" i="35" s="1"/>
  <c r="A83" i="35" s="1"/>
  <c r="A84" i="35" s="1"/>
  <c r="A85" i="35" s="1"/>
  <c r="A86" i="35" s="1"/>
  <c r="A87" i="35" s="1"/>
  <c r="A88" i="35" s="1"/>
  <c r="A89" i="35" s="1"/>
  <c r="A90" i="35" s="1"/>
  <c r="A91" i="35" s="1"/>
  <c r="A92" i="35" s="1"/>
  <c r="A93" i="35" s="1"/>
  <c r="A94" i="35" s="1"/>
  <c r="A95" i="35" s="1"/>
  <c r="A96" i="35" s="1"/>
  <c r="A97" i="35" s="1"/>
  <c r="A98" i="35" s="1"/>
  <c r="A99" i="35" s="1"/>
  <c r="A100" i="35" s="1"/>
  <c r="A101" i="35" s="1"/>
  <c r="A102" i="35" s="1"/>
  <c r="A103" i="35" s="1"/>
  <c r="A104" i="35" s="1"/>
  <c r="A105" i="35" s="1"/>
  <c r="A106" i="35" s="1"/>
  <c r="A107" i="35" s="1"/>
  <c r="A108" i="35" s="1"/>
  <c r="A109" i="35" s="1"/>
  <c r="A110" i="35" s="1"/>
  <c r="A111" i="35" s="1"/>
  <c r="A112" i="35" s="1"/>
  <c r="A113" i="35" s="1"/>
  <c r="A114" i="35" s="1"/>
  <c r="A115" i="35" s="1"/>
  <c r="A116" i="35" s="1"/>
  <c r="A117" i="35" s="1"/>
  <c r="A118" i="35" s="1"/>
  <c r="A119" i="35" s="1"/>
  <c r="A120" i="35" s="1"/>
  <c r="A121" i="35" s="1"/>
  <c r="A122" i="35" s="1"/>
  <c r="A49" i="30"/>
  <c r="M44" i="29"/>
  <c r="M43" i="29"/>
  <c r="M42" i="29"/>
  <c r="A3" i="28"/>
  <c r="A4" i="28" s="1"/>
  <c r="A5" i="28"/>
  <c r="A6" i="28" s="1"/>
  <c r="A7" i="28"/>
  <c r="A8" i="28" s="1"/>
  <c r="A9" i="28" s="1"/>
  <c r="A10" i="28"/>
  <c r="A11" i="28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9" i="30"/>
  <c r="A15" i="30"/>
  <c r="A19" i="30"/>
  <c r="A25" i="30" s="1"/>
  <c r="A31" i="30" s="1"/>
  <c r="A36" i="30" s="1"/>
  <c r="A41" i="30" s="1"/>
  <c r="A45" i="30" s="1"/>
  <c r="A55" i="30"/>
  <c r="A61" i="30" s="1"/>
  <c r="A67" i="30"/>
  <c r="A71" i="30" s="1"/>
  <c r="A76" i="30" s="1"/>
  <c r="A80" i="30" s="1"/>
  <c r="A86" i="30" s="1"/>
  <c r="A88" i="30" s="1"/>
  <c r="A94" i="30" s="1"/>
  <c r="A98" i="30" s="1"/>
  <c r="A104" i="30" s="1"/>
  <c r="A109" i="30" s="1"/>
  <c r="A114" i="30" s="1"/>
  <c r="A119" i="30"/>
  <c r="A125" i="30" s="1"/>
  <c r="A130" i="30" s="1"/>
  <c r="A134" i="30" s="1"/>
  <c r="A140" i="30" s="1"/>
  <c r="A144" i="30" s="1"/>
  <c r="A148" i="30" s="1"/>
  <c r="A152" i="30" s="1"/>
  <c r="A158" i="30" s="1"/>
  <c r="A160" i="30" s="1"/>
  <c r="A167" i="30" s="1"/>
  <c r="A173" i="30" s="1"/>
  <c r="A179" i="30" s="1"/>
  <c r="A185" i="30" s="1"/>
  <c r="A191" i="30" s="1"/>
  <c r="A197" i="30" s="1"/>
  <c r="A203" i="30" s="1"/>
  <c r="A210" i="30" s="1"/>
  <c r="A217" i="30" s="1"/>
  <c r="A223" i="30" s="1"/>
  <c r="A230" i="30" s="1"/>
  <c r="A235" i="30" s="1"/>
  <c r="A237" i="30" s="1"/>
  <c r="A244" i="30" s="1"/>
  <c r="A248" i="30" s="1"/>
  <c r="A254" i="30" s="1"/>
  <c r="A260" i="30" s="1"/>
  <c r="A266" i="30" s="1"/>
  <c r="A272" i="30" s="1"/>
  <c r="A276" i="30" s="1"/>
  <c r="A282" i="30" s="1"/>
  <c r="A284" i="30" s="1"/>
  <c r="A289" i="30" s="1"/>
  <c r="A295" i="30" s="1"/>
  <c r="A300" i="30" s="1"/>
  <c r="A306" i="30" s="1"/>
  <c r="A312" i="30" s="1"/>
  <c r="A318" i="30" s="1"/>
  <c r="A324" i="30" s="1"/>
  <c r="A330" i="30" s="1"/>
  <c r="A337" i="30" s="1"/>
  <c r="R8" i="26"/>
  <c r="R14" i="26" s="1"/>
  <c r="R20" i="26"/>
  <c r="R26" i="26"/>
  <c r="R31" i="26" s="1"/>
  <c r="R36" i="26" s="1"/>
  <c r="R42" i="26" s="1"/>
  <c r="R48" i="26" s="1"/>
  <c r="R54" i="26" s="1"/>
  <c r="R60" i="26" s="1"/>
  <c r="R66" i="26" s="1"/>
  <c r="R72" i="26" s="1"/>
  <c r="R78" i="26" s="1"/>
  <c r="R84" i="26" s="1"/>
  <c r="R90" i="26" s="1"/>
  <c r="R91" i="26" s="1"/>
  <c r="R98" i="26" s="1"/>
  <c r="R99" i="26" s="1"/>
  <c r="R106" i="26" s="1"/>
  <c r="R112" i="26" s="1"/>
  <c r="R120" i="26" s="1"/>
  <c r="R126" i="26" s="1"/>
  <c r="R127" i="26" s="1"/>
  <c r="R128" i="26" s="1"/>
  <c r="R141" i="26" s="1"/>
  <c r="R142" i="26" s="1"/>
  <c r="R143" i="26" s="1"/>
  <c r="R150" i="26" s="1"/>
  <c r="R151" i="26" s="1"/>
  <c r="R152" i="26" s="1"/>
  <c r="R153" i="26" s="1"/>
  <c r="R154" i="26" s="1"/>
  <c r="R159" i="26" s="1"/>
  <c r="R167" i="26" s="1"/>
  <c r="R173" i="26" s="1"/>
  <c r="R177" i="26" s="1"/>
  <c r="R183" i="26" s="1"/>
  <c r="R189" i="26" s="1"/>
  <c r="R195" i="26" s="1"/>
  <c r="R201" i="26" s="1"/>
  <c r="R206" i="26" s="1"/>
  <c r="R211" i="26" s="1"/>
  <c r="R216" i="26" s="1"/>
  <c r="R221" i="26" s="1"/>
  <c r="R222" i="26" s="1"/>
  <c r="R228" i="26" s="1"/>
  <c r="A3" i="27"/>
  <c r="A4" i="27" s="1"/>
  <c r="A5" i="27" s="1"/>
  <c r="A6" i="27" s="1"/>
  <c r="A7" i="27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O118" i="26" s="1"/>
  <c r="F25" i="25"/>
  <c r="F14" i="25"/>
  <c r="F41" i="25"/>
  <c r="R238" i="26"/>
  <c r="R245" i="26" s="1"/>
  <c r="R252" i="26"/>
  <c r="R258" i="26"/>
  <c r="R264" i="26" s="1"/>
  <c r="R270" i="26" s="1"/>
  <c r="R271" i="26"/>
  <c r="R276" i="26" s="1"/>
  <c r="R280" i="26" s="1"/>
  <c r="R284" i="26" s="1"/>
  <c r="R292" i="26"/>
  <c r="R297" i="26"/>
  <c r="R302" i="26" s="1"/>
  <c r="R308" i="26"/>
  <c r="R315" i="26" s="1"/>
  <c r="M214" i="29"/>
  <c r="O257" i="26"/>
  <c r="O198" i="26"/>
  <c r="O56" i="26"/>
  <c r="K212" i="26"/>
  <c r="K159" i="26"/>
  <c r="K283" i="26"/>
  <c r="M120" i="26"/>
  <c r="K170" i="26"/>
  <c r="M165" i="26"/>
  <c r="K95" i="26"/>
  <c r="M164" i="26"/>
  <c r="M250" i="26"/>
  <c r="K28" i="26"/>
  <c r="M243" i="26"/>
  <c r="K259" i="26"/>
  <c r="O133" i="26"/>
  <c r="K160" i="26"/>
  <c r="M209" i="26"/>
  <c r="K222" i="26"/>
  <c r="K225" i="26"/>
  <c r="M214" i="26"/>
  <c r="K145" i="29"/>
  <c r="K179" i="29"/>
  <c r="K196" i="29"/>
  <c r="K40" i="29"/>
  <c r="M13" i="29" l="1"/>
  <c r="M33" i="29"/>
  <c r="M24" i="29"/>
  <c r="M40" i="29"/>
  <c r="M58" i="29"/>
  <c r="M57" i="29"/>
  <c r="M76" i="29"/>
  <c r="M94" i="29"/>
  <c r="M106" i="29"/>
  <c r="M122" i="29"/>
  <c r="M55" i="29"/>
  <c r="M75" i="29"/>
  <c r="M97" i="29"/>
  <c r="M113" i="29"/>
  <c r="M126" i="29"/>
  <c r="M138" i="29"/>
  <c r="M150" i="29"/>
  <c r="M160" i="29"/>
  <c r="M182" i="29"/>
  <c r="M194" i="29"/>
  <c r="M208" i="29"/>
  <c r="M216" i="29"/>
  <c r="M224" i="29"/>
  <c r="M238" i="29"/>
  <c r="M129" i="29"/>
  <c r="M137" i="29"/>
  <c r="M145" i="29"/>
  <c r="M155" i="29"/>
  <c r="M167" i="29"/>
  <c r="M175" i="29"/>
  <c r="M185" i="29"/>
  <c r="M199" i="29"/>
  <c r="M207" i="29"/>
  <c r="M215" i="29"/>
  <c r="M223" i="29"/>
  <c r="M237" i="29"/>
  <c r="M14" i="29"/>
  <c r="M36" i="29"/>
  <c r="M56" i="29"/>
  <c r="M66" i="29"/>
  <c r="M90" i="29"/>
  <c r="M102" i="29"/>
  <c r="M124" i="29"/>
  <c r="M67" i="29"/>
  <c r="M95" i="29"/>
  <c r="M119" i="29"/>
  <c r="M130" i="29"/>
  <c r="M146" i="29"/>
  <c r="M162" i="29"/>
  <c r="M186" i="29"/>
  <c r="M206" i="29"/>
  <c r="M218" i="29"/>
  <c r="M228" i="29"/>
  <c r="M127" i="29"/>
  <c r="M139" i="29"/>
  <c r="M151" i="29"/>
  <c r="M161" i="29"/>
  <c r="M177" i="29"/>
  <c r="M195" i="29"/>
  <c r="M205" i="29"/>
  <c r="M217" i="29"/>
  <c r="M227" i="29"/>
  <c r="K35" i="29"/>
  <c r="K59" i="29"/>
  <c r="K92" i="29"/>
  <c r="K108" i="29"/>
  <c r="K133" i="29"/>
  <c r="K149" i="29"/>
  <c r="K165" i="29"/>
  <c r="K185" i="29"/>
  <c r="K205" i="29"/>
  <c r="K221" i="29"/>
  <c r="K237" i="29"/>
  <c r="K25" i="29"/>
  <c r="K45" i="29"/>
  <c r="K65" i="29"/>
  <c r="K94" i="29"/>
  <c r="K114" i="29"/>
  <c r="K131" i="29"/>
  <c r="K147" i="29"/>
  <c r="K163" i="29"/>
  <c r="K183" i="29"/>
  <c r="K199" i="29"/>
  <c r="K215" i="29"/>
  <c r="K231" i="29"/>
  <c r="K5" i="29"/>
  <c r="K26" i="29"/>
  <c r="K50" i="29"/>
  <c r="K71" i="29"/>
  <c r="K99" i="29"/>
  <c r="K119" i="29"/>
  <c r="K136" i="29"/>
  <c r="K156" i="29"/>
  <c r="K180" i="29"/>
  <c r="K200" i="29"/>
  <c r="K216" i="29"/>
  <c r="K232" i="29"/>
  <c r="K48" i="29"/>
  <c r="K130" i="29"/>
  <c r="K194" i="29"/>
  <c r="K127" i="29"/>
  <c r="K101" i="29"/>
  <c r="K166" i="29"/>
  <c r="K28" i="29"/>
  <c r="K222" i="29"/>
  <c r="K138" i="29"/>
  <c r="K121" i="29"/>
  <c r="K24" i="29"/>
  <c r="M26" i="29"/>
  <c r="M45" i="29"/>
  <c r="M59" i="29"/>
  <c r="M109" i="29"/>
  <c r="M188" i="29"/>
  <c r="K218" i="29"/>
  <c r="M17" i="29"/>
  <c r="M28" i="29"/>
  <c r="M37" i="29"/>
  <c r="M74" i="29"/>
  <c r="M100" i="29"/>
  <c r="M35" i="29"/>
  <c r="M89" i="29"/>
  <c r="M111" i="29"/>
  <c r="M136" i="29"/>
  <c r="M154" i="29"/>
  <c r="M184" i="29"/>
  <c r="M210" i="29"/>
  <c r="M222" i="29"/>
  <c r="M3" i="29"/>
  <c r="M141" i="29"/>
  <c r="M157" i="29"/>
  <c r="M173" i="29"/>
  <c r="M197" i="29"/>
  <c r="M211" i="29"/>
  <c r="M225" i="29"/>
  <c r="K51" i="29"/>
  <c r="K76" i="29"/>
  <c r="K112" i="29"/>
  <c r="K141" i="29"/>
  <c r="K161" i="29"/>
  <c r="K189" i="29"/>
  <c r="K213" i="29"/>
  <c r="K233" i="29"/>
  <c r="K33" i="29"/>
  <c r="K53" i="29"/>
  <c r="K90" i="29"/>
  <c r="K118" i="29"/>
  <c r="K139" i="29"/>
  <c r="K159" i="29"/>
  <c r="K187" i="29"/>
  <c r="K207" i="29"/>
  <c r="K227" i="29"/>
  <c r="K14" i="29"/>
  <c r="K38" i="29"/>
  <c r="K66" i="29"/>
  <c r="K103" i="29"/>
  <c r="M25" i="29"/>
  <c r="M38" i="29"/>
  <c r="M41" i="29"/>
  <c r="M82" i="29"/>
  <c r="M108" i="29"/>
  <c r="M47" i="29"/>
  <c r="M91" i="29"/>
  <c r="M121" i="29"/>
  <c r="M142" i="29"/>
  <c r="M158" i="29"/>
  <c r="M190" i="29"/>
  <c r="M212" i="29"/>
  <c r="M226" i="29"/>
  <c r="M131" i="29"/>
  <c r="M143" i="29"/>
  <c r="M159" i="29"/>
  <c r="M179" i="29"/>
  <c r="M201" i="29"/>
  <c r="M213" i="29"/>
  <c r="M229" i="29"/>
  <c r="M16" i="29"/>
  <c r="M53" i="29"/>
  <c r="M110" i="29"/>
  <c r="M99" i="29"/>
  <c r="M144" i="29"/>
  <c r="M200" i="29"/>
  <c r="M236" i="29"/>
  <c r="M149" i="29"/>
  <c r="M183" i="29"/>
  <c r="M219" i="29"/>
  <c r="K39" i="29"/>
  <c r="K96" i="29"/>
  <c r="K129" i="29"/>
  <c r="K157" i="29"/>
  <c r="K197" i="29"/>
  <c r="K225" i="29"/>
  <c r="K21" i="29"/>
  <c r="K57" i="29"/>
  <c r="K102" i="29"/>
  <c r="K135" i="29"/>
  <c r="K171" i="29"/>
  <c r="K195" i="29"/>
  <c r="K223" i="29"/>
  <c r="K18" i="29"/>
  <c r="K54" i="29"/>
  <c r="K95" i="29"/>
  <c r="K128" i="29"/>
  <c r="K152" i="29"/>
  <c r="K184" i="29"/>
  <c r="K208" i="29"/>
  <c r="K228" i="29"/>
  <c r="K64" i="29"/>
  <c r="K162" i="29"/>
  <c r="K242" i="29"/>
  <c r="K117" i="29"/>
  <c r="K214" i="29"/>
  <c r="K190" i="29"/>
  <c r="K170" i="29"/>
  <c r="K142" i="29"/>
  <c r="M27" i="29"/>
  <c r="M96" i="29"/>
  <c r="M93" i="29"/>
  <c r="M172" i="29"/>
  <c r="K238" i="29"/>
  <c r="M20" i="29"/>
  <c r="M70" i="29"/>
  <c r="M118" i="29"/>
  <c r="M107" i="29"/>
  <c r="M152" i="29"/>
  <c r="M202" i="29"/>
  <c r="M242" i="29"/>
  <c r="M153" i="29"/>
  <c r="M187" i="29"/>
  <c r="M221" i="29"/>
  <c r="K55" i="29"/>
  <c r="K100" i="29"/>
  <c r="K137" i="29"/>
  <c r="K169" i="29"/>
  <c r="K201" i="29"/>
  <c r="K229" i="29"/>
  <c r="K37" i="29"/>
  <c r="K70" i="29"/>
  <c r="K110" i="29"/>
  <c r="K143" i="29"/>
  <c r="K175" i="29"/>
  <c r="K203" i="29"/>
  <c r="K239" i="29"/>
  <c r="K22" i="29"/>
  <c r="K58" i="29"/>
  <c r="K107" i="29"/>
  <c r="K132" i="29"/>
  <c r="K160" i="29"/>
  <c r="K188" i="29"/>
  <c r="K212" i="29"/>
  <c r="K236" i="29"/>
  <c r="K97" i="29"/>
  <c r="K178" i="29"/>
  <c r="K20" i="29"/>
  <c r="K134" i="29"/>
  <c r="K230" i="29"/>
  <c r="A37" i="28"/>
  <c r="M49" i="29" s="1"/>
  <c r="K202" i="29"/>
  <c r="K206" i="29"/>
  <c r="M34" i="29"/>
  <c r="M112" i="29"/>
  <c r="M101" i="29"/>
  <c r="M196" i="29"/>
  <c r="K109" i="29"/>
  <c r="M15" i="29"/>
  <c r="M98" i="29"/>
  <c r="M128" i="29"/>
  <c r="M220" i="29"/>
  <c r="M171" i="29"/>
  <c r="K72" i="29"/>
  <c r="K153" i="29"/>
  <c r="K217" i="29"/>
  <c r="K49" i="29"/>
  <c r="K126" i="29"/>
  <c r="K191" i="29"/>
  <c r="K3" i="29"/>
  <c r="K91" i="29"/>
  <c r="K144" i="29"/>
  <c r="K204" i="29"/>
  <c r="K16" i="29"/>
  <c r="K226" i="29"/>
  <c r="K182" i="29"/>
  <c r="K73" i="29"/>
  <c r="K174" i="29"/>
  <c r="M77" i="29"/>
  <c r="K89" i="29"/>
  <c r="M230" i="29"/>
  <c r="M50" i="29"/>
  <c r="M65" i="29"/>
  <c r="M174" i="29"/>
  <c r="M133" i="29"/>
  <c r="M203" i="29"/>
  <c r="K15" i="29"/>
  <c r="K104" i="29"/>
  <c r="K173" i="29"/>
  <c r="K4" i="29"/>
  <c r="K74" i="29"/>
  <c r="K151" i="29"/>
  <c r="K211" i="29"/>
  <c r="K34" i="29"/>
  <c r="K111" i="29"/>
  <c r="K172" i="29"/>
  <c r="K220" i="29"/>
  <c r="K113" i="29"/>
  <c r="K36" i="29"/>
  <c r="K93" i="29"/>
  <c r="K56" i="29"/>
  <c r="M46" i="29"/>
  <c r="M140" i="29"/>
  <c r="M52" i="29"/>
  <c r="M71" i="29"/>
  <c r="M178" i="29"/>
  <c r="M135" i="29"/>
  <c r="M209" i="29"/>
  <c r="K27" i="29"/>
  <c r="K116" i="29"/>
  <c r="K177" i="29"/>
  <c r="K13" i="29"/>
  <c r="K98" i="29"/>
  <c r="K155" i="29"/>
  <c r="K219" i="29"/>
  <c r="K46" i="29"/>
  <c r="K123" i="29"/>
  <c r="K176" i="29"/>
  <c r="K224" i="29"/>
  <c r="K146" i="29"/>
  <c r="K52" i="29"/>
  <c r="K158" i="29"/>
  <c r="K77" i="29"/>
  <c r="M54" i="29"/>
  <c r="M156" i="29"/>
  <c r="M21" i="29"/>
  <c r="M204" i="29"/>
  <c r="K150" i="29"/>
  <c r="K140" i="29"/>
  <c r="K122" i="29"/>
  <c r="K67" i="29"/>
  <c r="M66" i="26"/>
  <c r="O220" i="26"/>
  <c r="K18" i="26"/>
  <c r="K275" i="26"/>
  <c r="K220" i="26"/>
  <c r="K73" i="26"/>
  <c r="O90" i="26"/>
  <c r="K147" i="26"/>
  <c r="M123" i="29"/>
  <c r="M39" i="29"/>
  <c r="K210" i="29"/>
  <c r="K75" i="29"/>
  <c r="K41" i="29"/>
  <c r="M239" i="29"/>
  <c r="M92" i="29"/>
  <c r="O157" i="26"/>
  <c r="M232" i="26"/>
  <c r="K166" i="26"/>
  <c r="M157" i="26"/>
  <c r="O43" i="26"/>
  <c r="O107" i="26"/>
  <c r="O171" i="26"/>
  <c r="O233" i="26"/>
  <c r="K20" i="26"/>
  <c r="O38" i="26"/>
  <c r="O102" i="26"/>
  <c r="O166" i="26"/>
  <c r="O79" i="26"/>
  <c r="O143" i="26"/>
  <c r="O206" i="26"/>
  <c r="O269" i="26"/>
  <c r="O67" i="26"/>
  <c r="O195" i="26"/>
  <c r="K40" i="26"/>
  <c r="O74" i="26"/>
  <c r="O158" i="26"/>
  <c r="O224" i="26"/>
  <c r="K11" i="26"/>
  <c r="O72" i="26"/>
  <c r="O9" i="26"/>
  <c r="O137" i="26"/>
  <c r="O263" i="26"/>
  <c r="O71" i="26"/>
  <c r="O199" i="26"/>
  <c r="K54" i="26"/>
  <c r="O78" i="26"/>
  <c r="O162" i="26"/>
  <c r="O228" i="26"/>
  <c r="K15" i="26"/>
  <c r="O48" i="26"/>
  <c r="O184" i="26"/>
  <c r="O113" i="26"/>
  <c r="O239" i="26"/>
  <c r="K87" i="26"/>
  <c r="K163" i="26"/>
  <c r="O12" i="26"/>
  <c r="O140" i="26"/>
  <c r="O19" i="26"/>
  <c r="O273" i="26"/>
  <c r="O126" i="26"/>
  <c r="O264" i="26"/>
  <c r="O128" i="26"/>
  <c r="O185" i="26"/>
  <c r="K111" i="26"/>
  <c r="K207" i="26"/>
  <c r="O124" i="26"/>
  <c r="O282" i="26"/>
  <c r="O109" i="26"/>
  <c r="O275" i="26"/>
  <c r="K152" i="26"/>
  <c r="K244" i="26"/>
  <c r="M47" i="26"/>
  <c r="M171" i="26"/>
  <c r="M251" i="26"/>
  <c r="K94" i="26"/>
  <c r="K190" i="26"/>
  <c r="K272" i="26"/>
  <c r="M88" i="26"/>
  <c r="M172" i="26"/>
  <c r="O87" i="26"/>
  <c r="O5" i="26"/>
  <c r="O174" i="26"/>
  <c r="K23" i="26"/>
  <c r="O200" i="26"/>
  <c r="O255" i="26"/>
  <c r="K139" i="26"/>
  <c r="O188" i="26"/>
  <c r="O251" i="26"/>
  <c r="M102" i="26"/>
  <c r="M153" i="26"/>
  <c r="O27" i="26"/>
  <c r="O123" i="26"/>
  <c r="O203" i="26"/>
  <c r="O281" i="26"/>
  <c r="O54" i="26"/>
  <c r="O134" i="26"/>
  <c r="O63" i="26"/>
  <c r="O159" i="26"/>
  <c r="O237" i="26"/>
  <c r="O35" i="26"/>
  <c r="O225" i="26"/>
  <c r="O30" i="26"/>
  <c r="O138" i="26"/>
  <c r="O240" i="26"/>
  <c r="O8" i="26"/>
  <c r="O176" i="26"/>
  <c r="O169" i="26"/>
  <c r="O7" i="26"/>
  <c r="O167" i="26"/>
  <c r="O14" i="26"/>
  <c r="O122" i="26"/>
  <c r="O212" i="26"/>
  <c r="K35" i="26"/>
  <c r="O120" i="26"/>
  <c r="O81" i="26"/>
  <c r="O271" i="26"/>
  <c r="K131" i="26"/>
  <c r="K219" i="26"/>
  <c r="O172" i="26"/>
  <c r="O147" i="26"/>
  <c r="O82" i="26"/>
  <c r="K19" i="26"/>
  <c r="O57" i="26"/>
  <c r="K71" i="26"/>
  <c r="K227" i="26"/>
  <c r="O210" i="26"/>
  <c r="O77" i="26"/>
  <c r="K60" i="26"/>
  <c r="K205" i="26"/>
  <c r="M19" i="26"/>
  <c r="M187" i="26"/>
  <c r="O230" i="26"/>
  <c r="K169" i="26"/>
  <c r="M8" i="26"/>
  <c r="M132" i="26"/>
  <c r="O23" i="26"/>
  <c r="O46" i="26"/>
  <c r="O236" i="26"/>
  <c r="O136" i="26"/>
  <c r="K38" i="26"/>
  <c r="K183" i="26"/>
  <c r="O92" i="26"/>
  <c r="O258" i="26"/>
  <c r="O85" i="26"/>
  <c r="O227" i="26"/>
  <c r="K136" i="26"/>
  <c r="K232" i="26"/>
  <c r="M23" i="26"/>
  <c r="M135" i="26"/>
  <c r="M215" i="26"/>
  <c r="O246" i="26"/>
  <c r="K132" i="26"/>
  <c r="K217" i="26"/>
  <c r="M20" i="26"/>
  <c r="M136" i="26"/>
  <c r="M220" i="26"/>
  <c r="O219" i="26"/>
  <c r="K149" i="26"/>
  <c r="K234" i="26"/>
  <c r="K177" i="26"/>
  <c r="K274" i="26"/>
  <c r="M94" i="26"/>
  <c r="M210" i="26"/>
  <c r="M121" i="26"/>
  <c r="M261" i="26"/>
  <c r="M177" i="26"/>
  <c r="M49" i="26"/>
  <c r="M230" i="26"/>
  <c r="O26" i="26"/>
  <c r="K6" i="26"/>
  <c r="O28" i="26"/>
  <c r="O37" i="26"/>
  <c r="K77" i="26"/>
  <c r="M39" i="26"/>
  <c r="M223" i="26"/>
  <c r="K142" i="26"/>
  <c r="M36" i="26"/>
  <c r="M248" i="26"/>
  <c r="K117" i="26"/>
  <c r="K229" i="26"/>
  <c r="K113" i="26"/>
  <c r="K230" i="26"/>
  <c r="M54" i="26"/>
  <c r="M85" i="26"/>
  <c r="M89" i="26"/>
  <c r="M13" i="26"/>
  <c r="M201" i="26"/>
  <c r="O51" i="26"/>
  <c r="O146" i="26"/>
  <c r="O160" i="26"/>
  <c r="K123" i="26"/>
  <c r="O148" i="26"/>
  <c r="O125" i="26"/>
  <c r="K162" i="26"/>
  <c r="M115" i="26"/>
  <c r="M279" i="26"/>
  <c r="K201" i="26"/>
  <c r="M144" i="26"/>
  <c r="M284" i="26"/>
  <c r="K154" i="26"/>
  <c r="K182" i="26"/>
  <c r="M110" i="26"/>
  <c r="M218" i="26"/>
  <c r="M181" i="26"/>
  <c r="K281" i="26"/>
  <c r="M97" i="26"/>
  <c r="O66" i="26"/>
  <c r="O32" i="26"/>
  <c r="K63" i="26"/>
  <c r="O68" i="26"/>
  <c r="O69" i="26"/>
  <c r="K120" i="26"/>
  <c r="M11" i="26"/>
  <c r="K164" i="26"/>
  <c r="M112" i="26"/>
  <c r="M260" i="26"/>
  <c r="K133" i="26"/>
  <c r="K161" i="26"/>
  <c r="K263" i="26"/>
  <c r="M90" i="26"/>
  <c r="M178" i="26"/>
  <c r="M141" i="26"/>
  <c r="M113" i="26"/>
  <c r="M142" i="26"/>
  <c r="K191" i="26"/>
  <c r="M147" i="26"/>
  <c r="M272" i="26"/>
  <c r="K193" i="26"/>
  <c r="M145" i="26"/>
  <c r="O18" i="26"/>
  <c r="O29" i="26"/>
  <c r="K78" i="26"/>
  <c r="K224" i="26"/>
  <c r="M53" i="26"/>
  <c r="M270" i="26"/>
  <c r="O106" i="26"/>
  <c r="O93" i="26"/>
  <c r="K137" i="26"/>
  <c r="K250" i="26"/>
  <c r="M73" i="26"/>
  <c r="K194" i="26"/>
  <c r="O115" i="26"/>
  <c r="M72" i="26"/>
  <c r="M194" i="26"/>
  <c r="O59" i="26"/>
  <c r="O155" i="26"/>
  <c r="O265" i="26"/>
  <c r="O70" i="26"/>
  <c r="O15" i="26"/>
  <c r="O127" i="26"/>
  <c r="O253" i="26"/>
  <c r="O131" i="26"/>
  <c r="O10" i="26"/>
  <c r="O178" i="26"/>
  <c r="O272" i="26"/>
  <c r="O144" i="26"/>
  <c r="O201" i="26"/>
  <c r="O103" i="26"/>
  <c r="K12" i="26"/>
  <c r="O142" i="26"/>
  <c r="O260" i="26"/>
  <c r="O88" i="26"/>
  <c r="O145" i="26"/>
  <c r="K56" i="26"/>
  <c r="K199" i="26"/>
  <c r="O204" i="26"/>
  <c r="K58" i="26"/>
  <c r="O232" i="26"/>
  <c r="O121" i="26"/>
  <c r="K155" i="26"/>
  <c r="O164" i="26"/>
  <c r="O141" i="26"/>
  <c r="K130" i="26"/>
  <c r="K279" i="26"/>
  <c r="M211" i="26"/>
  <c r="K126" i="26"/>
  <c r="K253" i="26"/>
  <c r="M152" i="26"/>
  <c r="O213" i="26"/>
  <c r="O205" i="26"/>
  <c r="O65" i="26"/>
  <c r="K119" i="26"/>
  <c r="O52" i="26"/>
  <c r="K9" i="26"/>
  <c r="O149" i="26"/>
  <c r="K93" i="26"/>
  <c r="K248" i="26"/>
  <c r="M87" i="26"/>
  <c r="M195" i="26"/>
  <c r="K41" i="26"/>
  <c r="K174" i="26"/>
  <c r="K276" i="26"/>
  <c r="M156" i="26"/>
  <c r="M268" i="26"/>
  <c r="K128" i="26"/>
  <c r="K254" i="26"/>
  <c r="K134" i="26"/>
  <c r="K255" i="26"/>
  <c r="M114" i="26"/>
  <c r="M274" i="26"/>
  <c r="M229" i="26"/>
  <c r="M241" i="26"/>
  <c r="M254" i="26"/>
  <c r="O245" i="26"/>
  <c r="O104" i="26"/>
  <c r="K151" i="26"/>
  <c r="O274" i="26"/>
  <c r="K146" i="26"/>
  <c r="K89" i="26"/>
  <c r="M128" i="26"/>
  <c r="O267" i="26"/>
  <c r="K202" i="26"/>
  <c r="K145" i="26"/>
  <c r="K282" i="26"/>
  <c r="K269" i="26"/>
  <c r="M173" i="26"/>
  <c r="M161" i="26"/>
  <c r="M198" i="26"/>
  <c r="O62" i="26"/>
  <c r="O89" i="26"/>
  <c r="K215" i="26"/>
  <c r="O61" i="26"/>
  <c r="K216" i="26"/>
  <c r="M199" i="26"/>
  <c r="K158" i="26"/>
  <c r="M180" i="26"/>
  <c r="K90" i="26"/>
  <c r="K242" i="26"/>
  <c r="K209" i="26"/>
  <c r="M62" i="26"/>
  <c r="M162" i="26"/>
  <c r="M221" i="26"/>
  <c r="M273" i="26"/>
  <c r="M278" i="26"/>
  <c r="K36" i="26"/>
  <c r="O168" i="26"/>
  <c r="K171" i="26"/>
  <c r="K173" i="26"/>
  <c r="M119" i="26"/>
  <c r="K121" i="26"/>
  <c r="M148" i="26"/>
  <c r="K55" i="26"/>
  <c r="K218" i="26"/>
  <c r="K188" i="26"/>
  <c r="M46" i="26"/>
  <c r="M130" i="26"/>
  <c r="M77" i="26"/>
  <c r="M281" i="26"/>
  <c r="O153" i="26"/>
  <c r="O262" i="26"/>
  <c r="K197" i="26"/>
  <c r="M205" i="26"/>
  <c r="K39" i="26"/>
  <c r="K271" i="26"/>
  <c r="K112" i="26"/>
  <c r="M282" i="26"/>
  <c r="O100" i="26"/>
  <c r="M28" i="26"/>
  <c r="M182" i="26"/>
  <c r="O25" i="26"/>
  <c r="O186" i="26"/>
  <c r="K165" i="26"/>
  <c r="M125" i="26"/>
  <c r="O75" i="26"/>
  <c r="O187" i="26"/>
  <c r="K50" i="26"/>
  <c r="O86" i="26"/>
  <c r="O47" i="26"/>
  <c r="O175" i="26"/>
  <c r="O4" i="26"/>
  <c r="O163" i="26"/>
  <c r="O50" i="26"/>
  <c r="O194" i="26"/>
  <c r="K49" i="26"/>
  <c r="O41" i="26"/>
  <c r="O231" i="26"/>
  <c r="O135" i="26"/>
  <c r="O34" i="26"/>
  <c r="O182" i="26"/>
  <c r="O276" i="26"/>
  <c r="O152" i="26"/>
  <c r="O177" i="26"/>
  <c r="K115" i="26"/>
  <c r="O44" i="26"/>
  <c r="O234" i="26"/>
  <c r="O42" i="26"/>
  <c r="K57" i="26"/>
  <c r="O247" i="26"/>
  <c r="K175" i="26"/>
  <c r="O250" i="26"/>
  <c r="O173" i="26"/>
  <c r="K178" i="26"/>
  <c r="M79" i="26"/>
  <c r="M227" i="26"/>
  <c r="K148" i="26"/>
  <c r="M40" i="26"/>
  <c r="O254" i="26"/>
  <c r="O91" i="26"/>
  <c r="O6" i="26"/>
  <c r="O95" i="26"/>
  <c r="K46" i="26"/>
  <c r="O94" i="26"/>
  <c r="O40" i="26"/>
  <c r="K14" i="26"/>
  <c r="O58" i="26"/>
  <c r="K53" i="26"/>
  <c r="O207" i="26"/>
  <c r="O76" i="26"/>
  <c r="O170" i="26"/>
  <c r="K30" i="26"/>
  <c r="O13" i="26"/>
  <c r="K226" i="26"/>
  <c r="M271" i="26"/>
  <c r="M64" i="26"/>
  <c r="O151" i="26"/>
  <c r="O268" i="26"/>
  <c r="O193" i="26"/>
  <c r="K231" i="26"/>
  <c r="O21" i="26"/>
  <c r="K10" i="26"/>
  <c r="K210" i="26"/>
  <c r="M111" i="26"/>
  <c r="M259" i="26"/>
  <c r="K153" i="26"/>
  <c r="M48" i="26"/>
  <c r="M196" i="26"/>
  <c r="O283" i="26"/>
  <c r="K213" i="26"/>
  <c r="K156" i="26"/>
  <c r="M242" i="26"/>
  <c r="K277" i="26"/>
  <c r="M169" i="26"/>
  <c r="O119" i="26"/>
  <c r="O33" i="26"/>
  <c r="O116" i="26"/>
  <c r="O259" i="26"/>
  <c r="M183" i="26"/>
  <c r="K228" i="26"/>
  <c r="M276" i="26"/>
  <c r="K258" i="26"/>
  <c r="K204" i="26"/>
  <c r="M213" i="26"/>
  <c r="M190" i="26"/>
  <c r="O280" i="26"/>
  <c r="K167" i="26"/>
  <c r="O189" i="26"/>
  <c r="M55" i="26"/>
  <c r="K116" i="26"/>
  <c r="M224" i="26"/>
  <c r="K181" i="26"/>
  <c r="K150" i="26"/>
  <c r="M86" i="26"/>
  <c r="M9" i="26"/>
  <c r="O183" i="26"/>
  <c r="O97" i="26"/>
  <c r="O156" i="26"/>
  <c r="K51" i="26"/>
  <c r="M207" i="26"/>
  <c r="K245" i="26"/>
  <c r="O235" i="26"/>
  <c r="O222" i="26"/>
  <c r="K243" i="26"/>
  <c r="M37" i="26"/>
  <c r="M237" i="26"/>
  <c r="O243" i="26"/>
  <c r="K64" i="26"/>
  <c r="M158" i="26"/>
  <c r="O20" i="26"/>
  <c r="M160" i="26"/>
  <c r="M245" i="26"/>
  <c r="O96" i="26"/>
  <c r="M219" i="26"/>
  <c r="M146" i="26"/>
  <c r="K270" i="26"/>
  <c r="O139" i="26"/>
  <c r="O22" i="26"/>
  <c r="O111" i="26"/>
  <c r="O99" i="26"/>
  <c r="O114" i="26"/>
  <c r="O112" i="26"/>
  <c r="O39" i="26"/>
  <c r="O98" i="26"/>
  <c r="O16" i="26"/>
  <c r="K22" i="26"/>
  <c r="O108" i="26"/>
  <c r="O202" i="26"/>
  <c r="K135" i="26"/>
  <c r="O45" i="26"/>
  <c r="K260" i="26"/>
  <c r="K29" i="26"/>
  <c r="M116" i="26"/>
  <c r="O277" i="26"/>
  <c r="K61" i="26"/>
  <c r="K79" i="26"/>
  <c r="O132" i="26"/>
  <c r="O53" i="26"/>
  <c r="K66" i="26"/>
  <c r="K267" i="26"/>
  <c r="M159" i="26"/>
  <c r="M275" i="26"/>
  <c r="K196" i="26"/>
  <c r="M96" i="26"/>
  <c r="M244" i="26"/>
  <c r="O238" i="26"/>
  <c r="K198" i="26"/>
  <c r="M74" i="26"/>
  <c r="M41" i="26"/>
  <c r="M174" i="26"/>
  <c r="O110" i="26"/>
  <c r="O161" i="26"/>
  <c r="O196" i="26"/>
  <c r="K200" i="26"/>
  <c r="M267" i="26"/>
  <c r="K268" i="26"/>
  <c r="K85" i="26"/>
  <c r="O270" i="26"/>
  <c r="K251" i="26"/>
  <c r="M154" i="26"/>
  <c r="M253" i="26"/>
  <c r="K4" i="26"/>
  <c r="O179" i="26"/>
  <c r="O24" i="26"/>
  <c r="O60" i="26"/>
  <c r="K37" i="26"/>
  <c r="M163" i="26"/>
  <c r="K241" i="26"/>
  <c r="M252" i="26"/>
  <c r="K208" i="26"/>
  <c r="K235" i="26"/>
  <c r="M21" i="26"/>
  <c r="M133" i="26"/>
  <c r="M137" i="26"/>
  <c r="O154" i="26"/>
  <c r="O223" i="26"/>
  <c r="O242" i="26"/>
  <c r="K221" i="26"/>
  <c r="O214" i="26"/>
  <c r="M56" i="26"/>
  <c r="K96" i="26"/>
  <c r="K86" i="26"/>
  <c r="M10" i="26"/>
  <c r="M226" i="26"/>
  <c r="M277" i="26"/>
  <c r="M150" i="26"/>
  <c r="O241" i="26"/>
  <c r="K236" i="26"/>
  <c r="K47" i="26"/>
  <c r="K72" i="26"/>
  <c r="K92" i="26"/>
  <c r="M225" i="26"/>
  <c r="K91" i="26"/>
  <c r="M200" i="26"/>
  <c r="O11" i="26"/>
  <c r="O150" i="26"/>
  <c r="K8" i="26"/>
  <c r="O105" i="26"/>
  <c r="O244" i="26"/>
  <c r="K179" i="26"/>
  <c r="O192" i="26"/>
  <c r="K88" i="26"/>
  <c r="K233" i="26"/>
  <c r="O130" i="26"/>
  <c r="K211" i="26"/>
  <c r="O181" i="26"/>
  <c r="M51" i="26"/>
  <c r="K110" i="26"/>
  <c r="M176" i="26"/>
  <c r="K192" i="26"/>
  <c r="M22" i="26"/>
  <c r="M197" i="26"/>
  <c r="M185" i="26"/>
  <c r="K195" i="26"/>
  <c r="M95" i="26"/>
  <c r="M212" i="26"/>
  <c r="K172" i="26"/>
  <c r="K273" i="26"/>
  <c r="O216" i="26"/>
  <c r="K17" i="26"/>
  <c r="K52" i="26"/>
  <c r="K122" i="26"/>
  <c r="M38" i="26"/>
  <c r="M29" i="26"/>
  <c r="O284" i="26"/>
  <c r="O197" i="26"/>
  <c r="K206" i="26"/>
  <c r="K186" i="26"/>
  <c r="M118" i="26"/>
  <c r="M217" i="26"/>
  <c r="M124" i="26"/>
  <c r="O279" i="26"/>
  <c r="M50" i="26"/>
  <c r="M35" i="26"/>
  <c r="M91" i="26"/>
  <c r="O217" i="26"/>
  <c r="O191" i="26"/>
  <c r="O208" i="26"/>
  <c r="O229" i="26"/>
  <c r="O17" i="26"/>
  <c r="O83" i="26"/>
  <c r="O36" i="26"/>
  <c r="M131" i="26"/>
  <c r="M192" i="26"/>
  <c r="O64" i="26"/>
  <c r="O180" i="26"/>
  <c r="K157" i="26"/>
  <c r="M175" i="26"/>
  <c r="K237" i="26"/>
  <c r="A34" i="27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K70" i="26" s="1"/>
  <c r="K21" i="26"/>
  <c r="M65" i="26"/>
  <c r="O190" i="26"/>
  <c r="O101" i="26"/>
  <c r="O278" i="26"/>
  <c r="K144" i="26"/>
  <c r="M30" i="26"/>
  <c r="M134" i="26"/>
  <c r="O215" i="26"/>
  <c r="K114" i="26"/>
  <c r="K280" i="26"/>
  <c r="K5" i="26"/>
  <c r="M117" i="26"/>
  <c r="M222" i="26"/>
  <c r="M123" i="26"/>
  <c r="K127" i="26"/>
  <c r="K256" i="26"/>
  <c r="M184" i="26"/>
  <c r="K129" i="26"/>
  <c r="K109" i="26"/>
  <c r="O248" i="26"/>
  <c r="M122" i="26"/>
  <c r="M179" i="26"/>
  <c r="M256" i="26"/>
  <c r="K138" i="26"/>
  <c r="M24" i="26"/>
  <c r="K180" i="26"/>
  <c r="O249" i="26"/>
  <c r="O221" i="26"/>
  <c r="O256" i="26"/>
  <c r="O261" i="26"/>
  <c r="O49" i="26"/>
  <c r="O209" i="26"/>
  <c r="O84" i="26"/>
  <c r="M155" i="26"/>
  <c r="M216" i="26"/>
  <c r="O129" i="26"/>
  <c r="O218" i="26"/>
  <c r="K189" i="26"/>
  <c r="M231" i="26"/>
  <c r="K257" i="26"/>
  <c r="K68" i="26"/>
  <c r="K97" i="26"/>
  <c r="M170" i="26"/>
  <c r="M166" i="26"/>
  <c r="O252" i="26"/>
  <c r="O165" i="26"/>
  <c r="K185" i="26"/>
  <c r="K176" i="26"/>
  <c r="M78" i="26"/>
  <c r="M257" i="26"/>
  <c r="M59" i="26"/>
  <c r="K48" i="26"/>
  <c r="K252" i="26"/>
  <c r="M52" i="26"/>
  <c r="K118" i="26"/>
  <c r="M258" i="26"/>
  <c r="M17" i="26"/>
  <c r="O55" i="26"/>
  <c r="K223" i="26"/>
  <c r="M71" i="26"/>
  <c r="M228" i="26"/>
  <c r="K214" i="26"/>
  <c r="M57" i="26"/>
  <c r="K7" i="26"/>
  <c r="O266" i="26"/>
  <c r="M234" i="26"/>
  <c r="K261" i="26"/>
  <c r="K249" i="26"/>
  <c r="K247" i="26"/>
  <c r="K154" i="29"/>
  <c r="K240" i="29"/>
  <c r="K243" i="29"/>
  <c r="K209" i="29"/>
  <c r="K141" i="26"/>
  <c r="M191" i="26"/>
  <c r="K62" i="26"/>
  <c r="M269" i="26"/>
  <c r="O226" i="26"/>
  <c r="K65" i="26"/>
  <c r="M129" i="26"/>
  <c r="O117" i="26"/>
  <c r="O211" i="26"/>
  <c r="O73" i="26"/>
  <c r="M169" i="29"/>
  <c r="M233" i="26"/>
  <c r="K13" i="26" l="1"/>
  <c r="M4" i="26"/>
  <c r="M206" i="26"/>
  <c r="K80" i="26"/>
  <c r="M67" i="26"/>
  <c r="K31" i="26"/>
  <c r="M106" i="26"/>
  <c r="M15" i="26"/>
  <c r="M12" i="26"/>
  <c r="K45" i="26"/>
  <c r="K26" i="26"/>
  <c r="M6" i="26"/>
  <c r="M139" i="26"/>
  <c r="K27" i="26"/>
  <c r="K101" i="26"/>
  <c r="K140" i="26"/>
  <c r="K81" i="26"/>
  <c r="M7" i="26"/>
  <c r="K187" i="26"/>
  <c r="K238" i="26"/>
  <c r="A50" i="27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K83" i="26"/>
  <c r="M100" i="26"/>
  <c r="K124" i="26"/>
  <c r="M81" i="26"/>
  <c r="M69" i="26"/>
  <c r="K240" i="26"/>
  <c r="K75" i="26"/>
  <c r="M149" i="26"/>
  <c r="K16" i="26"/>
  <c r="M63" i="26"/>
  <c r="K103" i="26"/>
  <c r="K125" i="26"/>
  <c r="K100" i="26"/>
  <c r="K67" i="26"/>
  <c r="K102" i="26"/>
  <c r="M84" i="26"/>
  <c r="M34" i="26"/>
  <c r="M33" i="26"/>
  <c r="M107" i="26"/>
  <c r="M27" i="26"/>
  <c r="M108" i="26"/>
  <c r="M43" i="26"/>
  <c r="M255" i="26"/>
  <c r="M239" i="26"/>
  <c r="M105" i="26"/>
  <c r="M58" i="26"/>
  <c r="M83" i="26"/>
  <c r="M240" i="26"/>
  <c r="M104" i="26"/>
  <c r="M75" i="26"/>
  <c r="M103" i="26"/>
  <c r="O31" i="26"/>
  <c r="V230" i="26" s="1"/>
  <c r="K143" i="26"/>
  <c r="K76" i="26"/>
  <c r="M99" i="26"/>
  <c r="M168" i="26"/>
  <c r="M31" i="26"/>
  <c r="K74" i="26"/>
  <c r="M109" i="26"/>
  <c r="K104" i="26"/>
  <c r="M26" i="26"/>
  <c r="K105" i="26"/>
  <c r="K34" i="26"/>
  <c r="K59" i="26"/>
  <c r="K278" i="26"/>
  <c r="K33" i="26"/>
  <c r="K82" i="26"/>
  <c r="M202" i="26"/>
  <c r="M208" i="26"/>
  <c r="M264" i="26"/>
  <c r="O80" i="26"/>
  <c r="M45" i="26"/>
  <c r="M82" i="26"/>
  <c r="M263" i="26"/>
  <c r="M93" i="26"/>
  <c r="K106" i="26"/>
  <c r="M193" i="26"/>
  <c r="M236" i="26"/>
  <c r="M42" i="26"/>
  <c r="V282" i="26"/>
  <c r="V289" i="26"/>
  <c r="V299" i="26"/>
  <c r="V273" i="26"/>
  <c r="V272" i="26"/>
  <c r="V17" i="26"/>
  <c r="V254" i="26"/>
  <c r="V295" i="26"/>
  <c r="V234" i="26"/>
  <c r="V330" i="26"/>
  <c r="V322" i="26"/>
  <c r="V86" i="26"/>
  <c r="V224" i="26"/>
  <c r="V219" i="26"/>
  <c r="V303" i="26"/>
  <c r="V264" i="26"/>
  <c r="V43" i="26"/>
  <c r="V9" i="26"/>
  <c r="V89" i="26"/>
  <c r="V198" i="26"/>
  <c r="V297" i="26"/>
  <c r="V276" i="26"/>
  <c r="V177" i="26"/>
  <c r="V180" i="26"/>
  <c r="V227" i="26"/>
  <c r="V167" i="26"/>
  <c r="V214" i="26"/>
  <c r="V35" i="26"/>
  <c r="V6" i="26"/>
  <c r="V91" i="26"/>
  <c r="V245" i="26"/>
  <c r="V274" i="26"/>
  <c r="V212" i="26"/>
  <c r="V270" i="26"/>
  <c r="V342" i="26"/>
  <c r="V18" i="26"/>
  <c r="V4" i="26"/>
  <c r="V263" i="26"/>
  <c r="V327" i="26"/>
  <c r="V304" i="26"/>
  <c r="V5" i="26"/>
  <c r="V49" i="26"/>
  <c r="V333" i="26"/>
  <c r="V313" i="26"/>
  <c r="V232" i="26"/>
  <c r="V243" i="26"/>
  <c r="V341" i="26"/>
  <c r="V39" i="26"/>
  <c r="V152" i="26"/>
  <c r="V283" i="26"/>
  <c r="V45" i="26"/>
  <c r="V260" i="26"/>
  <c r="V83" i="26"/>
  <c r="V290" i="26"/>
  <c r="V280" i="26"/>
  <c r="V187" i="26"/>
  <c r="V194" i="26"/>
  <c r="V321" i="26"/>
  <c r="V229" i="26"/>
  <c r="V81" i="26"/>
  <c r="V248" i="26"/>
  <c r="V76" i="26"/>
  <c r="V90" i="26"/>
  <c r="V2" i="26"/>
  <c r="V285" i="26"/>
  <c r="V28" i="26"/>
  <c r="V240" i="26"/>
  <c r="V339" i="26"/>
  <c r="V8" i="26"/>
  <c r="V209" i="26"/>
  <c r="V206" i="26"/>
  <c r="V302" i="26"/>
  <c r="V195" i="26"/>
  <c r="V320" i="26"/>
  <c r="V225" i="26"/>
  <c r="V269" i="26"/>
  <c r="V331" i="26"/>
  <c r="V199" i="26"/>
  <c r="V247" i="26"/>
  <c r="V296" i="26"/>
  <c r="V319" i="26"/>
  <c r="V175" i="26"/>
  <c r="V258" i="26"/>
  <c r="V19" i="26"/>
  <c r="V197" i="26"/>
  <c r="V142" i="26"/>
  <c r="V179" i="26"/>
  <c r="V284" i="26"/>
  <c r="V193" i="26"/>
  <c r="V112" i="26"/>
  <c r="V338" i="26"/>
  <c r="V16" i="26"/>
  <c r="V143" i="26"/>
  <c r="V190" i="26"/>
  <c r="V64" i="26"/>
  <c r="V259" i="26"/>
  <c r="V217" i="26"/>
  <c r="V307" i="26"/>
  <c r="V201" i="26"/>
  <c r="V326" i="26"/>
  <c r="V85" i="26"/>
  <c r="V205" i="26"/>
  <c r="V337" i="26"/>
  <c r="V47" i="26"/>
  <c r="V250" i="26"/>
  <c r="V65" i="26"/>
  <c r="V332" i="26"/>
  <c r="V314" i="26"/>
  <c r="V336" i="26"/>
  <c r="V170" i="26"/>
  <c r="V66" i="26"/>
  <c r="V186" i="26"/>
  <c r="V222" i="26"/>
  <c r="V251" i="26"/>
  <c r="V10" i="26"/>
  <c r="V191" i="26"/>
  <c r="V74" i="26"/>
  <c r="V271" i="26"/>
  <c r="V317" i="26"/>
  <c r="V3" i="26"/>
  <c r="V210" i="26"/>
  <c r="V150" i="26"/>
  <c r="V99" i="26"/>
  <c r="V309" i="26"/>
  <c r="V23" i="26"/>
  <c r="V305" i="26"/>
  <c r="V67" i="26"/>
  <c r="W67" i="26" s="1"/>
  <c r="V12" i="26"/>
  <c r="V244" i="26"/>
  <c r="V48" i="26"/>
  <c r="V50" i="26"/>
  <c r="V183" i="26"/>
  <c r="V178" i="26"/>
  <c r="V75" i="26"/>
  <c r="V185" i="26"/>
  <c r="V182" i="26"/>
  <c r="V328" i="26"/>
  <c r="V204" i="26"/>
  <c r="V340" i="26"/>
  <c r="V84" i="26"/>
  <c r="V208" i="26"/>
  <c r="V231" i="26"/>
  <c r="V293" i="26"/>
  <c r="V32" i="26"/>
  <c r="V216" i="26"/>
  <c r="V30" i="26"/>
  <c r="V153" i="26"/>
  <c r="V141" i="26"/>
  <c r="V312" i="26"/>
  <c r="V7" i="26"/>
  <c r="V286" i="26"/>
  <c r="V275" i="26"/>
  <c r="V203" i="26"/>
  <c r="V323" i="26"/>
  <c r="V228" i="26"/>
  <c r="V20" i="26"/>
  <c r="V237" i="26"/>
  <c r="V56" i="26"/>
  <c r="V120" i="26"/>
  <c r="V277" i="26"/>
  <c r="V46" i="26"/>
  <c r="V168" i="26"/>
  <c r="V281" i="26"/>
  <c r="V15" i="26"/>
  <c r="V279" i="26"/>
  <c r="V261" i="26"/>
  <c r="V325" i="26"/>
  <c r="V315" i="26"/>
  <c r="V344" i="26"/>
  <c r="V11" i="26"/>
  <c r="V233" i="26"/>
  <c r="V53" i="26"/>
  <c r="V238" i="26"/>
  <c r="V188" i="26"/>
  <c r="V172" i="26"/>
  <c r="V31" i="26"/>
  <c r="V63" i="26"/>
  <c r="V266" i="26"/>
  <c r="V294" i="26"/>
  <c r="V36" i="26"/>
  <c r="V181" i="26"/>
  <c r="V207" i="26"/>
  <c r="V291" i="26"/>
  <c r="V242" i="26"/>
  <c r="V215" i="26"/>
  <c r="V44" i="26"/>
  <c r="V287" i="26"/>
  <c r="V316" i="26"/>
  <c r="V246" i="26"/>
  <c r="V226" i="26"/>
  <c r="V196" i="26"/>
  <c r="V265" i="26"/>
  <c r="V55" i="26"/>
  <c r="V200" i="26"/>
  <c r="V79" i="26"/>
  <c r="V301" i="26"/>
  <c r="V38" i="26"/>
  <c r="V37" i="26"/>
  <c r="V255" i="26"/>
  <c r="V154" i="26"/>
  <c r="V21" i="26"/>
  <c r="V25" i="26"/>
  <c r="V310" i="26"/>
  <c r="V127" i="26"/>
  <c r="V257" i="26"/>
  <c r="V160" i="26"/>
  <c r="V267" i="26"/>
  <c r="V324" i="26"/>
  <c r="V22" i="26"/>
  <c r="V334" i="26"/>
  <c r="V318" i="26"/>
  <c r="V80" i="26"/>
  <c r="V211" i="26"/>
  <c r="V308" i="26"/>
  <c r="V278" i="26"/>
  <c r="V239" i="26"/>
  <c r="V171" i="26"/>
  <c r="V256" i="26"/>
  <c r="V335" i="26"/>
  <c r="V126" i="26"/>
  <c r="V40" i="26"/>
  <c r="V298" i="26"/>
  <c r="V29" i="26"/>
  <c r="V72" i="26"/>
  <c r="V13" i="26"/>
  <c r="V252" i="26"/>
  <c r="V236" i="26"/>
  <c r="V184" i="26"/>
  <c r="V241" i="26"/>
  <c r="V73" i="26"/>
  <c r="V151" i="26"/>
  <c r="V159" i="26"/>
  <c r="V57" i="26"/>
  <c r="V176" i="26"/>
  <c r="V51" i="26"/>
  <c r="V27" i="26"/>
  <c r="V60" i="26"/>
  <c r="V169" i="26"/>
  <c r="V87" i="26"/>
  <c r="V218" i="26"/>
  <c r="V249" i="26"/>
  <c r="V41" i="26"/>
  <c r="V106" i="26"/>
  <c r="V62" i="26"/>
  <c r="V33" i="26"/>
  <c r="V88" i="26"/>
  <c r="V98" i="26"/>
  <c r="V78" i="26"/>
  <c r="V292" i="26"/>
  <c r="V59" i="26"/>
  <c r="V306" i="26"/>
  <c r="V202" i="26"/>
  <c r="V220" i="26"/>
  <c r="V192" i="26"/>
  <c r="V262" i="26"/>
  <c r="V34" i="26"/>
  <c r="V329" i="26"/>
  <c r="V58" i="26"/>
  <c r="V253" i="26"/>
  <c r="V311" i="26"/>
  <c r="V128" i="26"/>
  <c r="V68" i="26"/>
  <c r="W68" i="26" s="1"/>
  <c r="V300" i="26"/>
  <c r="V345" i="26"/>
  <c r="V343" i="26"/>
  <c r="V82" i="26"/>
  <c r="V288" i="26"/>
  <c r="V235" i="26"/>
  <c r="V189" i="26"/>
  <c r="V14" i="26"/>
  <c r="V174" i="26"/>
  <c r="V26" i="26"/>
  <c r="V77" i="26"/>
  <c r="V213" i="26"/>
  <c r="V221" i="26"/>
  <c r="V54" i="26"/>
  <c r="V52" i="26"/>
  <c r="V42" i="26"/>
  <c r="V24" i="26"/>
  <c r="M70" i="26"/>
  <c r="K203" i="26"/>
  <c r="M189" i="26"/>
  <c r="K98" i="26"/>
  <c r="M151" i="26"/>
  <c r="M18" i="26"/>
  <c r="M204" i="26"/>
  <c r="M127" i="26"/>
  <c r="K44" i="26"/>
  <c r="K107" i="26"/>
  <c r="M126" i="26"/>
  <c r="K266" i="26"/>
  <c r="K108" i="26"/>
  <c r="M143" i="26"/>
  <c r="M188" i="26"/>
  <c r="M186" i="26"/>
  <c r="K69" i="26"/>
  <c r="K43" i="26"/>
  <c r="K265" i="26"/>
  <c r="M16" i="26"/>
  <c r="K246" i="26"/>
  <c r="M249" i="26"/>
  <c r="K262" i="26"/>
  <c r="M262" i="26"/>
  <c r="M266" i="26"/>
  <c r="M14" i="26"/>
  <c r="M5" i="26"/>
  <c r="M60" i="26"/>
  <c r="K264" i="26"/>
  <c r="K184" i="26"/>
  <c r="M25" i="26"/>
  <c r="M61" i="26"/>
  <c r="M280" i="26"/>
  <c r="M238" i="26"/>
  <c r="K42" i="26"/>
  <c r="K25" i="26"/>
  <c r="M283" i="26"/>
  <c r="M235" i="26"/>
  <c r="M247" i="26"/>
  <c r="K24" i="26"/>
  <c r="M246" i="26"/>
  <c r="O14" i="29"/>
  <c r="O23" i="29"/>
  <c r="O53" i="29"/>
  <c r="O71" i="29"/>
  <c r="O103" i="29"/>
  <c r="O48" i="29"/>
  <c r="O88" i="29"/>
  <c r="O127" i="29"/>
  <c r="O159" i="29"/>
  <c r="O191" i="29"/>
  <c r="O223" i="29"/>
  <c r="O134" i="29"/>
  <c r="O164" i="29"/>
  <c r="O194" i="29"/>
  <c r="O16" i="29"/>
  <c r="O35" i="29"/>
  <c r="O46" i="29"/>
  <c r="O97" i="29"/>
  <c r="O52" i="29"/>
  <c r="O116" i="29"/>
  <c r="O157" i="29"/>
  <c r="O201" i="29"/>
  <c r="O243" i="29"/>
  <c r="O154" i="29"/>
  <c r="O206" i="29"/>
  <c r="O240" i="29"/>
  <c r="O21" i="29"/>
  <c r="O73" i="29"/>
  <c r="O125" i="29"/>
  <c r="O102" i="29"/>
  <c r="O155" i="29"/>
  <c r="O5" i="29"/>
  <c r="O30" i="29"/>
  <c r="O45" i="29"/>
  <c r="O79" i="29"/>
  <c r="O119" i="29"/>
  <c r="O82" i="29"/>
  <c r="O135" i="29"/>
  <c r="O175" i="29"/>
  <c r="O215" i="29"/>
  <c r="O140" i="29"/>
  <c r="O178" i="29"/>
  <c r="O43" i="29"/>
  <c r="O75" i="29"/>
  <c r="O40" i="29"/>
  <c r="O124" i="29"/>
  <c r="O179" i="29"/>
  <c r="O233" i="29"/>
  <c r="O166" i="29"/>
  <c r="O15" i="29"/>
  <c r="O59" i="29"/>
  <c r="O87" i="29"/>
  <c r="O36" i="29"/>
  <c r="O96" i="29"/>
  <c r="O143" i="29"/>
  <c r="O183" i="29"/>
  <c r="O231" i="29"/>
  <c r="O148" i="29"/>
  <c r="O186" i="29"/>
  <c r="O26" i="29"/>
  <c r="O55" i="29"/>
  <c r="O85" i="29"/>
  <c r="O76" i="29"/>
  <c r="O137" i="29"/>
  <c r="O189" i="29"/>
  <c r="O126" i="29"/>
  <c r="O184" i="29"/>
  <c r="O22" i="29"/>
  <c r="O62" i="29"/>
  <c r="O74" i="29"/>
  <c r="O167" i="29"/>
  <c r="O9" i="29"/>
  <c r="O210" i="29"/>
  <c r="O65" i="29"/>
  <c r="O106" i="29"/>
  <c r="O221" i="29"/>
  <c r="O216" i="29"/>
  <c r="O42" i="29"/>
  <c r="O64" i="29"/>
  <c r="O122" i="29"/>
  <c r="O219" i="29"/>
  <c r="O204" i="29"/>
  <c r="O18" i="29"/>
  <c r="O37" i="29"/>
  <c r="O67" i="29"/>
  <c r="O109" i="29"/>
  <c r="O78" i="29"/>
  <c r="O118" i="29"/>
  <c r="O161" i="29"/>
  <c r="O203" i="29"/>
  <c r="O7" i="29"/>
  <c r="O158" i="29"/>
  <c r="O198" i="29"/>
  <c r="O234" i="29"/>
  <c r="O12" i="29"/>
  <c r="O165" i="29"/>
  <c r="O192" i="29"/>
  <c r="O20" i="29"/>
  <c r="O41" i="29"/>
  <c r="O69" i="29"/>
  <c r="O113" i="29"/>
  <c r="O70" i="29"/>
  <c r="O110" i="29"/>
  <c r="O153" i="29"/>
  <c r="O195" i="29"/>
  <c r="O237" i="29"/>
  <c r="O170" i="29"/>
  <c r="O212" i="29"/>
  <c r="O6" i="29"/>
  <c r="O58" i="29"/>
  <c r="O142" i="29"/>
  <c r="A38" i="28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O31" i="29"/>
  <c r="O95" i="29"/>
  <c r="O104" i="29"/>
  <c r="O199" i="29"/>
  <c r="O156" i="29"/>
  <c r="O13" i="29"/>
  <c r="O107" i="29"/>
  <c r="O147" i="29"/>
  <c r="O136" i="29"/>
  <c r="O224" i="29"/>
  <c r="O24" i="29"/>
  <c r="O83" i="29"/>
  <c r="O72" i="29"/>
  <c r="O145" i="29"/>
  <c r="O132" i="29"/>
  <c r="O230" i="29"/>
  <c r="O28" i="29"/>
  <c r="O47" i="29"/>
  <c r="O77" i="29"/>
  <c r="O121" i="29"/>
  <c r="O86" i="29"/>
  <c r="O129" i="29"/>
  <c r="O171" i="29"/>
  <c r="O213" i="29"/>
  <c r="O128" i="29"/>
  <c r="O168" i="29"/>
  <c r="O208" i="29"/>
  <c r="O242" i="29"/>
  <c r="O11" i="29"/>
  <c r="O209" i="29"/>
  <c r="O222" i="29"/>
  <c r="O32" i="29"/>
  <c r="O49" i="29"/>
  <c r="O81" i="29"/>
  <c r="O123" i="29"/>
  <c r="O80" i="29"/>
  <c r="O120" i="29"/>
  <c r="O163" i="29"/>
  <c r="O205" i="29"/>
  <c r="O130" i="29"/>
  <c r="O180" i="29"/>
  <c r="O220" i="29"/>
  <c r="O4" i="29"/>
  <c r="O105" i="29"/>
  <c r="O182" i="29"/>
  <c r="O39" i="29"/>
  <c r="O111" i="29"/>
  <c r="O112" i="29"/>
  <c r="O207" i="29"/>
  <c r="O172" i="29"/>
  <c r="O25" i="29"/>
  <c r="O117" i="29"/>
  <c r="O169" i="29"/>
  <c r="O144" i="29"/>
  <c r="O239" i="29"/>
  <c r="O211" i="29"/>
  <c r="O33" i="29"/>
  <c r="O92" i="29"/>
  <c r="O162" i="29"/>
  <c r="O17" i="29"/>
  <c r="O89" i="29"/>
  <c r="O98" i="29"/>
  <c r="O181" i="29"/>
  <c r="O138" i="29"/>
  <c r="O218" i="29"/>
  <c r="O84" i="29"/>
  <c r="O3" i="29"/>
  <c r="O38" i="29"/>
  <c r="O44" i="29"/>
  <c r="O131" i="29"/>
  <c r="O217" i="29"/>
  <c r="O190" i="29"/>
  <c r="O214" i="29"/>
  <c r="O50" i="29"/>
  <c r="O202" i="29"/>
  <c r="O196" i="29"/>
  <c r="O61" i="29"/>
  <c r="O114" i="29"/>
  <c r="O174" i="29"/>
  <c r="O27" i="29"/>
  <c r="O99" i="29"/>
  <c r="O108" i="29"/>
  <c r="O193" i="29"/>
  <c r="O146" i="29"/>
  <c r="O226" i="29"/>
  <c r="O133" i="29"/>
  <c r="O10" i="29"/>
  <c r="O54" i="29"/>
  <c r="O60" i="29"/>
  <c r="O141" i="29"/>
  <c r="O227" i="29"/>
  <c r="O200" i="29"/>
  <c r="O51" i="29"/>
  <c r="O66" i="29"/>
  <c r="O63" i="29"/>
  <c r="O232" i="29"/>
  <c r="O93" i="29"/>
  <c r="O187" i="29"/>
  <c r="O238" i="29"/>
  <c r="O57" i="29"/>
  <c r="O56" i="29"/>
  <c r="O139" i="29"/>
  <c r="O225" i="29"/>
  <c r="O176" i="29"/>
  <c r="O241" i="29"/>
  <c r="O19" i="29"/>
  <c r="O91" i="29"/>
  <c r="O90" i="29"/>
  <c r="O173" i="29"/>
  <c r="O150" i="29"/>
  <c r="O228" i="29"/>
  <c r="O177" i="29"/>
  <c r="O151" i="29"/>
  <c r="O94" i="29"/>
  <c r="O8" i="29"/>
  <c r="O115" i="29"/>
  <c r="O197" i="29"/>
  <c r="M166" i="29"/>
  <c r="O34" i="29"/>
  <c r="O68" i="29"/>
  <c r="O149" i="29"/>
  <c r="O235" i="29"/>
  <c r="O188" i="29"/>
  <c r="M240" i="29"/>
  <c r="O152" i="29"/>
  <c r="O29" i="29"/>
  <c r="E134" i="30" s="1"/>
  <c r="O101" i="29"/>
  <c r="O100" i="29"/>
  <c r="O185" i="29"/>
  <c r="O160" i="29"/>
  <c r="O236" i="29"/>
  <c r="O229" i="29"/>
  <c r="E248" i="30" l="1"/>
  <c r="E235" i="30"/>
  <c r="E289" i="30"/>
  <c r="E237" i="30"/>
  <c r="E282" i="30"/>
  <c r="E254" i="30"/>
  <c r="E284" i="30"/>
  <c r="E272" i="30"/>
  <c r="E125" i="30"/>
  <c r="E179" i="30"/>
  <c r="E76" i="30"/>
  <c r="E148" i="30"/>
  <c r="M60" i="29"/>
  <c r="M176" i="29"/>
  <c r="M231" i="29"/>
  <c r="M4" i="29"/>
  <c r="M114" i="29"/>
  <c r="M9" i="29"/>
  <c r="K17" i="29"/>
  <c r="K8" i="29"/>
  <c r="M69" i="29"/>
  <c r="K30" i="29"/>
  <c r="K60" i="29"/>
  <c r="K115" i="29"/>
  <c r="K186" i="29"/>
  <c r="M180" i="29"/>
  <c r="K61" i="29"/>
  <c r="M104" i="29"/>
  <c r="K86" i="29"/>
  <c r="K44" i="29"/>
  <c r="K125" i="29"/>
  <c r="K124" i="29"/>
  <c r="M61" i="29"/>
  <c r="K193" i="29"/>
  <c r="M84" i="29"/>
  <c r="M63" i="29"/>
  <c r="M234" i="29"/>
  <c r="M86" i="29"/>
  <c r="M68" i="29"/>
  <c r="M198" i="29"/>
  <c r="M8" i="29"/>
  <c r="M134" i="29"/>
  <c r="M6" i="29"/>
  <c r="M170" i="29"/>
  <c r="M64" i="29"/>
  <c r="K84" i="29"/>
  <c r="K82" i="29"/>
  <c r="M19" i="29"/>
  <c r="M132" i="29"/>
  <c r="K79" i="29"/>
  <c r="M10" i="29"/>
  <c r="K47" i="29"/>
  <c r="K6" i="29"/>
  <c r="K167" i="29"/>
  <c r="K106" i="29"/>
  <c r="K9" i="29"/>
  <c r="M117" i="29"/>
  <c r="K241" i="29"/>
  <c r="M18" i="29"/>
  <c r="M78" i="29"/>
  <c r="M232" i="29"/>
  <c r="A55" i="28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M103" i="29"/>
  <c r="M193" i="29"/>
  <c r="M165" i="29"/>
  <c r="M192" i="29"/>
  <c r="M181" i="29"/>
  <c r="K181" i="29"/>
  <c r="K10" i="29"/>
  <c r="M62" i="29"/>
  <c r="M164" i="29"/>
  <c r="K192" i="29"/>
  <c r="M120" i="29"/>
  <c r="K164" i="29"/>
  <c r="M85" i="29"/>
  <c r="K63" i="29"/>
  <c r="K234" i="29"/>
  <c r="K88" i="29"/>
  <c r="K62" i="29"/>
  <c r="K83" i="29"/>
  <c r="K11" i="29"/>
  <c r="M7" i="29"/>
  <c r="K31" i="29"/>
  <c r="K87" i="29"/>
  <c r="M72" i="29"/>
  <c r="M51" i="29"/>
  <c r="M30" i="29"/>
  <c r="M105" i="29"/>
  <c r="M163" i="29"/>
  <c r="M22" i="29"/>
  <c r="M29" i="29"/>
  <c r="M79" i="29"/>
  <c r="M191" i="29"/>
  <c r="M31" i="29"/>
  <c r="M233" i="29"/>
  <c r="M189" i="29"/>
  <c r="M5" i="29"/>
  <c r="K7" i="29"/>
  <c r="K69" i="29"/>
  <c r="K42" i="29"/>
  <c r="M80" i="29"/>
  <c r="K23" i="29"/>
  <c r="K68" i="29"/>
  <c r="K235" i="29"/>
  <c r="K85" i="29"/>
  <c r="M148" i="29"/>
  <c r="K29" i="29"/>
  <c r="M11" i="29"/>
  <c r="K120" i="29"/>
  <c r="K198" i="29"/>
  <c r="K78" i="29"/>
  <c r="K43" i="29"/>
  <c r="K81" i="29"/>
  <c r="K80" i="29"/>
  <c r="K32" i="29"/>
  <c r="M125" i="29"/>
  <c r="M83" i="29"/>
  <c r="M32" i="29"/>
  <c r="M12" i="29"/>
  <c r="M116" i="29"/>
  <c r="M147" i="29"/>
  <c r="M48" i="29"/>
  <c r="M73" i="29"/>
  <c r="M235" i="29"/>
  <c r="M87" i="29"/>
  <c r="M23" i="29"/>
  <c r="M115" i="29"/>
  <c r="E173" i="30"/>
  <c r="E36" i="30"/>
  <c r="E98" i="30"/>
  <c r="E119" i="30"/>
  <c r="E15" i="30"/>
  <c r="E160" i="30"/>
  <c r="E337" i="30"/>
  <c r="E185" i="30"/>
  <c r="E55" i="30"/>
  <c r="E330" i="30"/>
  <c r="E67" i="30"/>
  <c r="E158" i="30"/>
  <c r="E31" i="30"/>
  <c r="E318" i="30"/>
  <c r="E41" i="30"/>
  <c r="E3" i="30"/>
  <c r="E114" i="30"/>
  <c r="E9" i="30"/>
  <c r="E109" i="30"/>
  <c r="E197" i="30"/>
  <c r="E49" i="30"/>
  <c r="E25" i="30"/>
  <c r="E80" i="30"/>
  <c r="E324" i="30"/>
  <c r="E295" i="30"/>
  <c r="E210" i="30"/>
  <c r="E94" i="30"/>
  <c r="E260" i="30"/>
  <c r="E71" i="30"/>
  <c r="E266" i="30"/>
  <c r="V223" i="26"/>
  <c r="V173" i="26"/>
  <c r="V61" i="26"/>
  <c r="M140" i="26"/>
  <c r="M68" i="26"/>
  <c r="M92" i="26"/>
  <c r="M167" i="26"/>
  <c r="K32" i="26"/>
  <c r="K84" i="26"/>
  <c r="T141" i="26" s="1"/>
  <c r="M265" i="26"/>
  <c r="K239" i="26"/>
  <c r="M80" i="26"/>
  <c r="K284" i="26"/>
  <c r="V268" i="26"/>
  <c r="M203" i="26"/>
  <c r="M101" i="26"/>
  <c r="M32" i="26"/>
  <c r="U308" i="26" s="1"/>
  <c r="K99" i="26"/>
  <c r="U142" i="26"/>
  <c r="U20" i="26"/>
  <c r="U36" i="26"/>
  <c r="U302" i="26"/>
  <c r="U221" i="26"/>
  <c r="U150" i="26"/>
  <c r="U26" i="26"/>
  <c r="U154" i="26"/>
  <c r="U151" i="26"/>
  <c r="U284" i="26"/>
  <c r="U152" i="26"/>
  <c r="U183" i="26"/>
  <c r="U120" i="26"/>
  <c r="U72" i="26"/>
  <c r="U14" i="26"/>
  <c r="U292" i="26"/>
  <c r="E86" i="30"/>
  <c r="E88" i="30"/>
  <c r="E203" i="30"/>
  <c r="E223" i="30"/>
  <c r="E104" i="30"/>
  <c r="E300" i="30"/>
  <c r="E306" i="30"/>
  <c r="E217" i="30"/>
  <c r="E152" i="30"/>
  <c r="E244" i="30"/>
  <c r="E45" i="30"/>
  <c r="E130" i="30"/>
  <c r="E144" i="30"/>
  <c r="E19" i="30"/>
  <c r="E312" i="30"/>
  <c r="E276" i="30"/>
  <c r="E167" i="30"/>
  <c r="E191" i="30"/>
  <c r="E140" i="30"/>
  <c r="E230" i="30"/>
  <c r="E61" i="30"/>
  <c r="T42" i="26"/>
  <c r="T280" i="26"/>
  <c r="T14" i="26"/>
  <c r="W14" i="26" s="1"/>
  <c r="M138" i="26"/>
  <c r="M76" i="26"/>
  <c r="K168" i="26"/>
  <c r="T154" i="26" s="1"/>
  <c r="W154" i="26" s="1"/>
  <c r="M98" i="26"/>
  <c r="M44" i="26"/>
  <c r="T252" i="26" l="1"/>
  <c r="T2" i="26"/>
  <c r="T297" i="26"/>
  <c r="T142" i="26"/>
  <c r="W142" i="26" s="1"/>
  <c r="T150" i="26"/>
  <c r="W150" i="26" s="1"/>
  <c r="T315" i="26"/>
  <c r="T106" i="26"/>
  <c r="T84" i="26"/>
  <c r="T112" i="26"/>
  <c r="T228" i="26"/>
  <c r="U276" i="26"/>
  <c r="U78" i="26"/>
  <c r="U216" i="26"/>
  <c r="U127" i="26"/>
  <c r="U106" i="26"/>
  <c r="U167" i="26"/>
  <c r="U141" i="26"/>
  <c r="W141" i="26" s="1"/>
  <c r="U128" i="26"/>
  <c r="U252" i="26"/>
  <c r="U280" i="26"/>
  <c r="U258" i="26"/>
  <c r="U271" i="26"/>
  <c r="U42" i="26"/>
  <c r="W42" i="26" s="1"/>
  <c r="U222" i="26"/>
  <c r="U112" i="26"/>
  <c r="U126" i="26"/>
  <c r="T173" i="26"/>
  <c r="T167" i="26"/>
  <c r="W167" i="26" s="1"/>
  <c r="T8" i="26"/>
  <c r="T91" i="26"/>
  <c r="T183" i="26"/>
  <c r="W183" i="26" s="1"/>
  <c r="T90" i="26"/>
  <c r="T232" i="26"/>
  <c r="T288" i="26"/>
  <c r="T48" i="26"/>
  <c r="T189" i="26"/>
  <c r="T201" i="26"/>
  <c r="T120" i="26"/>
  <c r="W120" i="26" s="1"/>
  <c r="T206" i="26"/>
  <c r="T216" i="26"/>
  <c r="W216" i="26" s="1"/>
  <c r="T284" i="26"/>
  <c r="W284" i="26" s="1"/>
  <c r="T60" i="26"/>
  <c r="T98" i="26"/>
  <c r="T152" i="26"/>
  <c r="W152" i="26" s="1"/>
  <c r="T292" i="26"/>
  <c r="W292" i="26" s="1"/>
  <c r="T276" i="26"/>
  <c r="W276" i="26" s="1"/>
  <c r="T270" i="26"/>
  <c r="T26" i="26"/>
  <c r="W26" i="26" s="1"/>
  <c r="T128" i="26"/>
  <c r="W128" i="26" s="1"/>
  <c r="T177" i="26"/>
  <c r="T66" i="26"/>
  <c r="T153" i="26"/>
  <c r="T78" i="26"/>
  <c r="W78" i="26" s="1"/>
  <c r="T238" i="26"/>
  <c r="T308" i="26"/>
  <c r="W308" i="26" s="1"/>
  <c r="W280" i="26"/>
  <c r="T54" i="26"/>
  <c r="T211" i="26"/>
  <c r="T258" i="26"/>
  <c r="W258" i="26" s="1"/>
  <c r="T195" i="26"/>
  <c r="W195" i="26" s="1"/>
  <c r="U297" i="26"/>
  <c r="U177" i="26"/>
  <c r="U195" i="26"/>
  <c r="U228" i="26"/>
  <c r="U288" i="26"/>
  <c r="U270" i="26"/>
  <c r="U232" i="26"/>
  <c r="U206" i="26"/>
  <c r="U143" i="26"/>
  <c r="U98" i="26"/>
  <c r="U2" i="26"/>
  <c r="U48" i="26"/>
  <c r="U90" i="26"/>
  <c r="U189" i="26"/>
  <c r="U173" i="26"/>
  <c r="U238" i="26"/>
  <c r="T151" i="26"/>
  <c r="W151" i="26" s="1"/>
  <c r="T99" i="26"/>
  <c r="T20" i="26"/>
  <c r="W20" i="26" s="1"/>
  <c r="T159" i="26"/>
  <c r="T245" i="26"/>
  <c r="T222" i="26"/>
  <c r="W222" i="26" s="1"/>
  <c r="T126" i="26"/>
  <c r="W126" i="26" s="1"/>
  <c r="U60" i="26"/>
  <c r="U84" i="26"/>
  <c r="U99" i="26"/>
  <c r="U66" i="26"/>
  <c r="U211" i="26"/>
  <c r="U31" i="26"/>
  <c r="U159" i="26"/>
  <c r="U54" i="26"/>
  <c r="U153" i="26"/>
  <c r="U264" i="26"/>
  <c r="U245" i="26"/>
  <c r="U91" i="26"/>
  <c r="U315" i="26"/>
  <c r="U201" i="26"/>
  <c r="U8" i="26"/>
  <c r="T221" i="26"/>
  <c r="W221" i="26" s="1"/>
  <c r="T36" i="26"/>
  <c r="W36" i="26" s="1"/>
  <c r="T302" i="26"/>
  <c r="W302" i="26" s="1"/>
  <c r="T264" i="26"/>
  <c r="W264" i="26" s="1"/>
  <c r="T271" i="26"/>
  <c r="W271" i="26" s="1"/>
  <c r="T72" i="26"/>
  <c r="W72" i="26" s="1"/>
  <c r="T143" i="26"/>
  <c r="T31" i="26"/>
  <c r="W31" i="26" s="1"/>
  <c r="M168" i="29"/>
  <c r="C80" i="30"/>
  <c r="C144" i="30"/>
  <c r="C300" i="30"/>
  <c r="C114" i="30"/>
  <c r="C235" i="30"/>
  <c r="C109" i="30"/>
  <c r="C140" i="30"/>
  <c r="C167" i="30"/>
  <c r="C217" i="30"/>
  <c r="C312" i="30"/>
  <c r="C36" i="30"/>
  <c r="C130" i="30"/>
  <c r="C25" i="30"/>
  <c r="C197" i="30"/>
  <c r="C88" i="30"/>
  <c r="C295" i="30"/>
  <c r="K148" i="29"/>
  <c r="M241" i="29"/>
  <c r="M243" i="29"/>
  <c r="K12" i="29"/>
  <c r="C134" i="30" s="1"/>
  <c r="D3" i="30"/>
  <c r="K105" i="29"/>
  <c r="K168" i="29"/>
  <c r="C15" i="30" s="1"/>
  <c r="M88" i="29"/>
  <c r="D248" i="30" s="1"/>
  <c r="K19" i="29"/>
  <c r="C55" i="30" s="1"/>
  <c r="M81" i="29"/>
  <c r="D306" i="30" s="1"/>
  <c r="T127" i="26"/>
  <c r="W127" i="26" s="1"/>
  <c r="W211" i="26" l="1"/>
  <c r="W238" i="26"/>
  <c r="W177" i="26"/>
  <c r="W60" i="26"/>
  <c r="W288" i="26"/>
  <c r="W91" i="26"/>
  <c r="W228" i="26"/>
  <c r="W315" i="26"/>
  <c r="W2" i="26"/>
  <c r="D254" i="30"/>
  <c r="D244" i="30"/>
  <c r="D152" i="30"/>
  <c r="D25" i="30"/>
  <c r="F25" i="30" s="1"/>
  <c r="W54" i="26"/>
  <c r="W201" i="26"/>
  <c r="W232" i="26"/>
  <c r="W8" i="26"/>
  <c r="W112" i="26"/>
  <c r="W252" i="26"/>
  <c r="D330" i="30"/>
  <c r="D276" i="30"/>
  <c r="D191" i="30"/>
  <c r="D324" i="30"/>
  <c r="D312" i="30"/>
  <c r="F312" i="30" s="1"/>
  <c r="D134" i="30"/>
  <c r="F134" i="30" s="1"/>
  <c r="D86" i="30"/>
  <c r="D318" i="30"/>
  <c r="D148" i="30"/>
  <c r="D15" i="30"/>
  <c r="F15" i="30" s="1"/>
  <c r="D140" i="30"/>
  <c r="F140" i="30" s="1"/>
  <c r="D300" i="30"/>
  <c r="F300" i="30" s="1"/>
  <c r="D203" i="30"/>
  <c r="D119" i="30"/>
  <c r="C230" i="30"/>
  <c r="C61" i="30"/>
  <c r="C330" i="30"/>
  <c r="C185" i="30"/>
  <c r="C104" i="30"/>
  <c r="C76" i="30"/>
  <c r="C19" i="30"/>
  <c r="C31" i="30"/>
  <c r="C306" i="30"/>
  <c r="F306" i="30" s="1"/>
  <c r="W245" i="26"/>
  <c r="D160" i="30"/>
  <c r="D282" i="30"/>
  <c r="D337" i="30"/>
  <c r="D125" i="30"/>
  <c r="D19" i="30"/>
  <c r="D130" i="30"/>
  <c r="F130" i="30" s="1"/>
  <c r="D289" i="30"/>
  <c r="D266" i="30"/>
  <c r="D284" i="30"/>
  <c r="D31" i="30"/>
  <c r="D144" i="30"/>
  <c r="F144" i="30" s="1"/>
  <c r="C289" i="30"/>
  <c r="C248" i="30"/>
  <c r="F248" i="30" s="1"/>
  <c r="C210" i="30"/>
  <c r="C152" i="30"/>
  <c r="C272" i="30"/>
  <c r="C71" i="30"/>
  <c r="C67" i="30"/>
  <c r="C119" i="30"/>
  <c r="F119" i="30" s="1"/>
  <c r="C94" i="30"/>
  <c r="C41" i="30"/>
  <c r="C254" i="30"/>
  <c r="F254" i="30" s="1"/>
  <c r="C276" i="30"/>
  <c r="F276" i="30" s="1"/>
  <c r="C337" i="30"/>
  <c r="C318" i="30"/>
  <c r="C191" i="30"/>
  <c r="F191" i="30" s="1"/>
  <c r="W159" i="26"/>
  <c r="W153" i="26"/>
  <c r="W189" i="26"/>
  <c r="W90" i="26"/>
  <c r="W84" i="26"/>
  <c r="D114" i="30"/>
  <c r="F114" i="30" s="1"/>
  <c r="D295" i="30"/>
  <c r="F295" i="30" s="1"/>
  <c r="D179" i="30"/>
  <c r="D104" i="30"/>
  <c r="D272" i="30"/>
  <c r="W99" i="26"/>
  <c r="D185" i="30"/>
  <c r="D80" i="30"/>
  <c r="F80" i="30" s="1"/>
  <c r="D36" i="30"/>
  <c r="F36" i="30" s="1"/>
  <c r="D217" i="30"/>
  <c r="F217" i="30" s="1"/>
  <c r="D49" i="30"/>
  <c r="D9" i="30"/>
  <c r="D167" i="30"/>
  <c r="F167" i="30" s="1"/>
  <c r="D223" i="30"/>
  <c r="C203" i="30"/>
  <c r="C98" i="30"/>
  <c r="C158" i="30"/>
  <c r="C49" i="30"/>
  <c r="C266" i="30"/>
  <c r="C237" i="30"/>
  <c r="W143" i="26"/>
  <c r="D55" i="30"/>
  <c r="F55" i="30" s="1"/>
  <c r="D230" i="30"/>
  <c r="D45" i="30"/>
  <c r="D237" i="30"/>
  <c r="D260" i="30"/>
  <c r="D210" i="30"/>
  <c r="D197" i="30"/>
  <c r="F197" i="30" s="1"/>
  <c r="D76" i="30"/>
  <c r="D158" i="30"/>
  <c r="D173" i="30"/>
  <c r="D88" i="30"/>
  <c r="F88" i="30" s="1"/>
  <c r="D109" i="30"/>
  <c r="F109" i="30" s="1"/>
  <c r="D71" i="30"/>
  <c r="D41" i="30"/>
  <c r="D94" i="30"/>
  <c r="D61" i="30"/>
  <c r="D235" i="30"/>
  <c r="F235" i="30" s="1"/>
  <c r="D67" i="30"/>
  <c r="D98" i="30"/>
  <c r="C173" i="30"/>
  <c r="C160" i="30"/>
  <c r="F160" i="30" s="1"/>
  <c r="C9" i="30"/>
  <c r="C179" i="30"/>
  <c r="C324" i="30"/>
  <c r="C282" i="30"/>
  <c r="F282" i="30" s="1"/>
  <c r="C148" i="30"/>
  <c r="C223" i="30"/>
  <c r="C260" i="30"/>
  <c r="C3" i="30"/>
  <c r="F3" i="30" s="1"/>
  <c r="C45" i="30"/>
  <c r="C284" i="30"/>
  <c r="C86" i="30"/>
  <c r="C125" i="30"/>
  <c r="C244" i="30"/>
  <c r="W66" i="26"/>
  <c r="W270" i="26"/>
  <c r="W98" i="26"/>
  <c r="W206" i="26"/>
  <c r="W48" i="26"/>
  <c r="W173" i="26"/>
  <c r="W106" i="26"/>
  <c r="W297" i="26"/>
  <c r="F94" i="30" l="1"/>
  <c r="F152" i="30"/>
  <c r="F284" i="30"/>
  <c r="F244" i="30"/>
  <c r="F45" i="30"/>
  <c r="F148" i="30"/>
  <c r="F9" i="30"/>
  <c r="F266" i="30"/>
  <c r="F203" i="30"/>
  <c r="F86" i="30"/>
  <c r="F260" i="30"/>
  <c r="F324" i="30"/>
  <c r="F223" i="30"/>
  <c r="F179" i="30"/>
  <c r="F337" i="30"/>
  <c r="F289" i="30"/>
  <c r="F76" i="30"/>
  <c r="F61" i="30"/>
  <c r="F272" i="30"/>
  <c r="F49" i="30"/>
  <c r="F104" i="30"/>
  <c r="F230" i="30"/>
  <c r="F173" i="30"/>
  <c r="F158" i="30"/>
  <c r="F67" i="30"/>
  <c r="F210" i="30"/>
  <c r="F31" i="30"/>
  <c r="F185" i="30"/>
  <c r="F125" i="30"/>
  <c r="F237" i="30"/>
  <c r="F98" i="30"/>
  <c r="F318" i="30"/>
  <c r="F41" i="30"/>
  <c r="F71" i="30"/>
  <c r="F19" i="30"/>
  <c r="F330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</author>
  </authors>
  <commentList>
    <comment ref="B6" authorId="0" shapeId="0" xr:uid="{394C90C2-0DD4-4DA2-926C-EB2B0EE0CFDA}">
      <text>
        <r>
          <rPr>
            <b/>
            <sz val="9"/>
            <color indexed="81"/>
            <rFont val="Tahoma"/>
            <family val="2"/>
          </rPr>
          <t>Ani:</t>
        </r>
        <r>
          <rPr>
            <sz val="9"/>
            <color indexed="81"/>
            <rFont val="Tahoma"/>
            <family val="2"/>
          </rPr>
          <t xml:space="preserve">
Jadi 5 Kelas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masyud</author>
    <author>Ani</author>
  </authors>
  <commentList>
    <comment ref="B1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masyud:</t>
        </r>
        <r>
          <rPr>
            <sz val="9"/>
            <color indexed="81"/>
            <rFont val="Tahoma"/>
            <family val="2"/>
          </rPr>
          <t xml:space="preserve">
Pindahkan ke jam 3 sks</t>
        </r>
      </text>
    </comment>
    <comment ref="B88" authorId="1" shapeId="0" xr:uid="{5C901429-D0C3-42E0-8B63-4E523AC3AC79}">
      <text>
        <r>
          <rPr>
            <b/>
            <sz val="9"/>
            <color indexed="81"/>
            <rFont val="Tahoma"/>
            <family val="2"/>
          </rPr>
          <t>Ani:</t>
        </r>
        <r>
          <rPr>
            <sz val="9"/>
            <color indexed="81"/>
            <rFont val="Tahoma"/>
            <family val="2"/>
          </rPr>
          <t xml:space="preserve">
Coba ditanyakan kak nisa bisa ngga M9 di pindah di hari rabu saja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</author>
  </authors>
  <commentList>
    <comment ref="B5" authorId="0" shapeId="0" xr:uid="{2D9B73DC-DC52-4BDE-B870-B99C688BFB9C}">
      <text>
        <r>
          <rPr>
            <b/>
            <sz val="9"/>
            <color indexed="81"/>
            <rFont val="Tahoma"/>
            <family val="2"/>
          </rPr>
          <t>Ani:</t>
        </r>
        <r>
          <rPr>
            <sz val="9"/>
            <color indexed="81"/>
            <rFont val="Tahoma"/>
            <family val="2"/>
          </rPr>
          <t xml:space="preserve">
Ini dihapus jadi 5 kelas, sebelumnya jadi 7 kelas</t>
        </r>
      </text>
    </comment>
    <comment ref="B10" authorId="0" shapeId="0" xr:uid="{27C76ACE-E737-45A8-AA06-4E3CF20F6038}">
      <text>
        <r>
          <rPr>
            <b/>
            <sz val="9"/>
            <color indexed="81"/>
            <rFont val="Tahoma"/>
            <family val="2"/>
          </rPr>
          <t>Ani:</t>
        </r>
        <r>
          <rPr>
            <sz val="9"/>
            <color indexed="81"/>
            <rFont val="Tahoma"/>
            <family val="2"/>
          </rPr>
          <t xml:space="preserve">
Ini di padatakan kelasnya sudah di bicarakn dengan pak firman</t>
        </r>
      </text>
    </comment>
    <comment ref="B95" authorId="0" shapeId="0" xr:uid="{451F9DF4-E7E1-45A3-8BF6-2880193EE59D}">
      <text>
        <r>
          <rPr>
            <b/>
            <sz val="9"/>
            <color indexed="81"/>
            <rFont val="Tahoma"/>
            <family val="2"/>
          </rPr>
          <t>Ani:</t>
        </r>
        <r>
          <rPr>
            <sz val="9"/>
            <color indexed="81"/>
            <rFont val="Tahoma"/>
            <family val="2"/>
          </rPr>
          <t xml:space="preserve">
Bekas dipindah dari hari selasa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masyud</author>
  </authors>
  <commentList>
    <comment ref="B89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masyud:</t>
        </r>
        <r>
          <rPr>
            <sz val="9"/>
            <color indexed="81"/>
            <rFont val="Tahoma"/>
            <family val="2"/>
          </rPr>
          <t xml:space="preserve">
Pindahkan ke jam 3 sks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masyud</author>
  </authors>
  <commentList>
    <comment ref="B89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masyud:</t>
        </r>
        <r>
          <rPr>
            <sz val="9"/>
            <color indexed="81"/>
            <rFont val="Tahoma"/>
            <family val="2"/>
          </rPr>
          <t xml:space="preserve">
Pindahkan ke jam 3 sks</t>
        </r>
      </text>
    </comment>
  </commentList>
</comments>
</file>

<file path=xl/sharedStrings.xml><?xml version="1.0" encoding="utf-8"?>
<sst xmlns="http://schemas.openxmlformats.org/spreadsheetml/2006/main" count="13224" uniqueCount="769">
  <si>
    <t>Semester 6</t>
  </si>
  <si>
    <t>Semester 4</t>
  </si>
  <si>
    <t>Semester 2</t>
  </si>
  <si>
    <t>Akuntansi</t>
  </si>
  <si>
    <t>Pengantar Akuntansi II</t>
  </si>
  <si>
    <t>Manajemen</t>
  </si>
  <si>
    <t>C2015152</t>
  </si>
  <si>
    <t>Sistem Informasi Manajemen</t>
  </si>
  <si>
    <t>M1</t>
  </si>
  <si>
    <t>M2</t>
  </si>
  <si>
    <t>M3</t>
  </si>
  <si>
    <t>M4</t>
  </si>
  <si>
    <t>M5</t>
  </si>
  <si>
    <t>AK2</t>
  </si>
  <si>
    <t>Studi Kelayakan Bisnis</t>
  </si>
  <si>
    <t>C2015154</t>
  </si>
  <si>
    <t>Total Quality Management</t>
  </si>
  <si>
    <t>M6</t>
  </si>
  <si>
    <t>M7</t>
  </si>
  <si>
    <t>M8</t>
  </si>
  <si>
    <t>M9</t>
  </si>
  <si>
    <t>AK1</t>
  </si>
  <si>
    <t>AK3</t>
  </si>
  <si>
    <t>AK4</t>
  </si>
  <si>
    <t>C2015011</t>
  </si>
  <si>
    <t>Perilaku Konsumen</t>
  </si>
  <si>
    <t>M</t>
  </si>
  <si>
    <t>Komunikasi Bisnis</t>
  </si>
  <si>
    <t>C2015151</t>
  </si>
  <si>
    <t>Teori Kepemimpinan</t>
  </si>
  <si>
    <t>Pendidikan Agama Islam</t>
  </si>
  <si>
    <t>SKS</t>
  </si>
  <si>
    <t>Perilaku Organisasi</t>
  </si>
  <si>
    <t>Ekonomi Manajerial</t>
  </si>
  <si>
    <t>C1015147</t>
  </si>
  <si>
    <t>Perekonomian Indonesia</t>
  </si>
  <si>
    <t>Kajian Lingkungan Hidup</t>
  </si>
  <si>
    <t>C2015115</t>
  </si>
  <si>
    <t>AK5</t>
  </si>
  <si>
    <t>AK6</t>
  </si>
  <si>
    <t>MWU002</t>
  </si>
  <si>
    <t>Kewirausahaan</t>
  </si>
  <si>
    <t>C2015155</t>
  </si>
  <si>
    <t>C2015156</t>
  </si>
  <si>
    <t>C2015157</t>
  </si>
  <si>
    <t>C2015158</t>
  </si>
  <si>
    <t>C3015124</t>
  </si>
  <si>
    <t>C2015025</t>
  </si>
  <si>
    <t>Praktikum SIM</t>
  </si>
  <si>
    <t>C2015153</t>
  </si>
  <si>
    <t>Manajemen Strategi</t>
  </si>
  <si>
    <t>SMSTR</t>
  </si>
  <si>
    <t>MATA KULIAH</t>
  </si>
  <si>
    <t>KODE MK</t>
  </si>
  <si>
    <t>PROG. STUDI</t>
  </si>
  <si>
    <t>NO</t>
  </si>
  <si>
    <t>RUANG</t>
  </si>
  <si>
    <t>KELAS</t>
  </si>
  <si>
    <t>DOSEN 1</t>
  </si>
  <si>
    <t>DOSEN 2</t>
  </si>
  <si>
    <t>DOSEN 3</t>
  </si>
  <si>
    <t>D3 M. Pemasaran</t>
  </si>
  <si>
    <t>D3MP</t>
  </si>
  <si>
    <t>AK7</t>
  </si>
  <si>
    <t>C32151002</t>
  </si>
  <si>
    <t>C11151020</t>
  </si>
  <si>
    <t>Pengantar Ekonomi Makro</t>
  </si>
  <si>
    <t>C21151003</t>
  </si>
  <si>
    <t>C21151004</t>
  </si>
  <si>
    <t>U00131001</t>
  </si>
  <si>
    <t>U00131008</t>
  </si>
  <si>
    <t>U00131007</t>
  </si>
  <si>
    <t>C21151011</t>
  </si>
  <si>
    <t>Pengantar Binis</t>
  </si>
  <si>
    <t>C21151001</t>
  </si>
  <si>
    <t>Hari Senin, Pukul 12.45 - 14.15 (3 SKS = 90 Menit)</t>
  </si>
  <si>
    <t>Hari Selasa, Pukul 12.45 - 14.15 (3 SKS = 90 Menit)</t>
  </si>
  <si>
    <t>Hari Rabu, Pukul 12.45 - 14.15 (3 SKS = 90 Menit)</t>
  </si>
  <si>
    <t>Hari Kamis, Pukul 12.45 - 14.15 (3 SKS = 90 Menit)</t>
  </si>
  <si>
    <t>Hari Jumat, Pukul 13.15 - 14.45 (3 SKS = 90 Menit)</t>
  </si>
  <si>
    <t>Hari Jumat, Pukul 15.00 - 16.30 (3 SKS = 90 Menit)</t>
  </si>
  <si>
    <t>AK8</t>
  </si>
  <si>
    <t>BTE 1</t>
  </si>
  <si>
    <t>BTE 2</t>
  </si>
  <si>
    <t>BTE 3</t>
  </si>
  <si>
    <t>BTE 4</t>
  </si>
  <si>
    <t>BTE 5</t>
  </si>
  <si>
    <t>BTE 6</t>
  </si>
  <si>
    <t>BTE 7</t>
  </si>
  <si>
    <t>BTE 8</t>
  </si>
  <si>
    <t>BTE 9</t>
  </si>
  <si>
    <t>BTE 12</t>
  </si>
  <si>
    <t>BTE 13</t>
  </si>
  <si>
    <t>BTE 21</t>
  </si>
  <si>
    <t>BTE 22</t>
  </si>
  <si>
    <t>BTE 23</t>
  </si>
  <si>
    <t>BTE 24</t>
  </si>
  <si>
    <t>BTE 25</t>
  </si>
  <si>
    <t>BTE 26</t>
  </si>
  <si>
    <t>Senat</t>
  </si>
  <si>
    <t>OK</t>
  </si>
  <si>
    <t>IESP</t>
  </si>
  <si>
    <t>Hari Selasa, Pukul 14.30-16.00 (3 SKS = 90 Menit)</t>
  </si>
  <si>
    <t>Hari Kamis, Pukul 14.30-16.00 (3 SKS = 90 Menit)</t>
  </si>
  <si>
    <t>Hari Selasa, Pukul  16.00-17.30 (3 SKS = 90 Menit)</t>
  </si>
  <si>
    <t>Pendidikan Agama Protestan</t>
  </si>
  <si>
    <t>Pendidikan Agama Katolik</t>
  </si>
  <si>
    <t>Pendidikan Agama Budha</t>
  </si>
  <si>
    <t>Pendidikan Agama Hindu</t>
  </si>
  <si>
    <t>Hari Rabu, Pukul  16.00-17.00 (2 SKS = 60 Menit)</t>
  </si>
  <si>
    <t>Pengampu</t>
  </si>
  <si>
    <t>Manaj</t>
  </si>
  <si>
    <t>Akt</t>
  </si>
  <si>
    <t>Lab Das</t>
  </si>
  <si>
    <t xml:space="preserve">Dr. Muhammad Nofal, SE., DEA. </t>
  </si>
  <si>
    <t>Mohammad Ega Nugraha, SE. MM.</t>
  </si>
  <si>
    <t>Iin Irawati, S.Pd. M.Pd.</t>
  </si>
  <si>
    <t>Suryadi Hadi,SE,M.Log</t>
  </si>
  <si>
    <t>Farid.SE.MM</t>
  </si>
  <si>
    <t>Dr. Ira Nuriya Santi,SE.M.Si</t>
  </si>
  <si>
    <t>Dr.Husnah, SE.,M.Si</t>
  </si>
  <si>
    <t>Prof. Dr. Syamsul Bachri, SE.,M.Si.</t>
  </si>
  <si>
    <t>Dr. N.P.Evvy Rossanty,SE.MM</t>
  </si>
  <si>
    <t>Cici Rianty K.Bidin,SE.M.Si</t>
  </si>
  <si>
    <t>Dr. Darman,SE.,MM</t>
  </si>
  <si>
    <t>Risnawati,SE.MM</t>
  </si>
  <si>
    <t>Moh.Ali Murad,SE,M.Si</t>
  </si>
  <si>
    <t>Wahyuningsih,SE.M.Sc.,Ph.D</t>
  </si>
  <si>
    <t>Dr.Maskuri Sutomo, SE.,M.Si.</t>
  </si>
  <si>
    <t>No.</t>
  </si>
  <si>
    <t>Nama Dosen</t>
  </si>
  <si>
    <t>Prof. Dr. Andi Mattulada Amir, SE., M.Si.</t>
  </si>
  <si>
    <t>Prof. Dr. Ridwan, SE., M.Si., Ak.</t>
  </si>
  <si>
    <t>Dr. Abdul Kahar, SE., M.Si., Ak.</t>
  </si>
  <si>
    <t>Dr. Abdul Pattawe, SE., M.Si., Ak.</t>
  </si>
  <si>
    <t>Dr. Dra. Chalarce Totanan, M.Si., Ak.</t>
  </si>
  <si>
    <t>Dr. Fadli Moh. Saleh, SE., MABM, Ak.</t>
  </si>
  <si>
    <t>Dr. H. Moh. Iqbal B., SE., M.Si., Ak.</t>
  </si>
  <si>
    <t>Dr. Jamaluddin, SE., M.Si., Ak.</t>
  </si>
  <si>
    <t>Dr. M. Ikbal A, SE., M.Si., Ak.</t>
  </si>
  <si>
    <t>Dr. Muliati, SE., M.Si., Ak.</t>
  </si>
  <si>
    <t>Dr. Nina Yusnita Yamin, SE., M.Si., Ak.</t>
  </si>
  <si>
    <t>Dr. Nurhayati Haris, SE., M.Si.</t>
  </si>
  <si>
    <t>Dr. Rahayu Indriasari, SE., MSA., Ak.</t>
  </si>
  <si>
    <t>Dr. Sudirman, SE., M.Si., Ak.</t>
  </si>
  <si>
    <t>Dr. Supriadi Laupe, SE., M.Si., Ak.</t>
  </si>
  <si>
    <t>Dr. Muhammad Natsir, SE., M.Si.</t>
  </si>
  <si>
    <t>Dr. Femilia Zahra, SE., MSA</t>
  </si>
  <si>
    <t>Dr. Jurana NS, SE., M.SA., Ak</t>
  </si>
  <si>
    <t>Muhammad Din, SE., M.Si., CA., APP</t>
  </si>
  <si>
    <t>Muh. Jafar Bekka, SE., M.Si.</t>
  </si>
  <si>
    <t>Muhammad Darma Halwi, SE., MM.</t>
  </si>
  <si>
    <t>Tampang, SE., MM.</t>
  </si>
  <si>
    <t>Yuldi Mile, SE., M.Si.</t>
  </si>
  <si>
    <t>Rahma Masdar, SE., M.Si., Ak.</t>
  </si>
  <si>
    <t>Nurlaela Mapparessa, SE., M.Si.</t>
  </si>
  <si>
    <t>Muhammad Iqbal, SE., M.Si., Ak.</t>
  </si>
  <si>
    <t>Masruddin, SE., MSA., Ak.</t>
  </si>
  <si>
    <t>Muh. Ilham Pakawaru, SE., M.Si.</t>
  </si>
  <si>
    <t>Ni Made Suwitri Parwati, SE., M.Si.</t>
  </si>
  <si>
    <t>Mustamin, SE., M.Acc.</t>
  </si>
  <si>
    <t>Lucyani Meldawati, SE., M.Acc., Ak.</t>
  </si>
  <si>
    <t>Tenripada, SE., M.Sc., Ak.</t>
  </si>
  <si>
    <t>Rahmi Syafitri, SE., M.Si., Ak.</t>
  </si>
  <si>
    <t>Nadhira Afdalia, SE., M.Si., Ak.</t>
  </si>
  <si>
    <t>Arung Gihna Mayapada, SE., M.Ak.</t>
  </si>
  <si>
    <t>Muhammad Syafaat, SE., MSA., Ak.</t>
  </si>
  <si>
    <t>Wahyuddin, SE., M.Ak.</t>
  </si>
  <si>
    <t>Erwan Sastrawan, SE., MM.</t>
  </si>
  <si>
    <t>Betty, SE., M.Ak.</t>
  </si>
  <si>
    <t>Muh. Afdhal, SE., M.Ak.</t>
  </si>
  <si>
    <t>Husnul Hatimah, SE., MSA., Ak.</t>
  </si>
  <si>
    <t>Latifah Sukmawati Yuniar, SE., M.Acc., Ak.</t>
  </si>
  <si>
    <t>Arif Gunarsa, SE., M.Si., Ak.</t>
  </si>
  <si>
    <t>Arya Pribadi, SE., M.Sc.</t>
  </si>
  <si>
    <t>Deddy Wachyudy, SE., M.Sc., Ak.</t>
  </si>
  <si>
    <t>Muhammad Ansar, SE., MSA., Ak.</t>
  </si>
  <si>
    <t>Indra Basir, SE.,M.Ak</t>
  </si>
  <si>
    <t>Hari Senin, Pukul 07.15 - 09.45 (3 SKS = 150 Menit)</t>
  </si>
  <si>
    <t>Hari Senin, Pukul 10.00- 12.30 (3 SKS = 150 Menit)</t>
  </si>
  <si>
    <t>BTE 10</t>
  </si>
  <si>
    <t>BTE 11</t>
  </si>
  <si>
    <t>Hari Selasa, Pukul 07.15 - 09.45 (3 SKS = 150 Menit)</t>
  </si>
  <si>
    <t>Hari Selasa, Pukul 10.00- 12.30 (3 SKS = 150 Menit)</t>
  </si>
  <si>
    <t>Hari Rabu, Pukul 07.15 - 09.45 (3 SKS = 150 Menit)</t>
  </si>
  <si>
    <t>Hari Rabu, Pukul 10.00- 12.30 (3 SKS = 150 Menit)</t>
  </si>
  <si>
    <t>Hari Kamis, Pukul 07.15 - 09.45 (3 SKS = 150 Menit)</t>
  </si>
  <si>
    <t>Hari Kamis, Pukul 10.00- 12.30 (3 SKS = 150 Menit)</t>
  </si>
  <si>
    <t>Hari Jumat, Pukul 07.15 - 09.45 (3 SKS = 150 Menit)</t>
  </si>
  <si>
    <t>Hari Jumat, Pukul 10.00- 11.30 (3 SKS = 90 Menit)</t>
  </si>
  <si>
    <t>Hari Kamis, Pukul  16.30-17.30 (2 SKS = 60 Menit)</t>
  </si>
  <si>
    <t xml:space="preserve"> </t>
  </si>
  <si>
    <t>BTE7</t>
  </si>
  <si>
    <t>Senin, Pukul 10.00- 12.30</t>
  </si>
  <si>
    <t>Erwan Sastrawan, S.E. M.M.</t>
  </si>
  <si>
    <t>NO.</t>
  </si>
  <si>
    <t>Dr. Suardi, SE., M.Si.</t>
  </si>
  <si>
    <t>Benyamin Parubak, SE., MM.</t>
  </si>
  <si>
    <t>Dr. Harifuddin Thahir, SE., MP.</t>
  </si>
  <si>
    <t>Dr. Rosida P. Adam, SE., MP.</t>
  </si>
  <si>
    <t>Drs. E.P. Nainggolan, M.Sc., Agr.</t>
  </si>
  <si>
    <t>Dr. H. Syamsul bahri DP, SE., MM.</t>
  </si>
  <si>
    <t>Nirwan, SE., M.Si.</t>
  </si>
  <si>
    <t>Dr. Elimawaty Rombe, SE., M.Si.</t>
  </si>
  <si>
    <t>Rachman Tambaru, SE., SH.</t>
  </si>
  <si>
    <t>Muzakir Tombolotutu, SE., M.Si.</t>
  </si>
  <si>
    <t>Ponirin,SE.,M.Bus., Ph.D.</t>
  </si>
  <si>
    <t>Dr.Zakiyah Zahara, SE., MM</t>
  </si>
  <si>
    <t>Dr. Rahmat Mubaraq, SE.,M.Si.</t>
  </si>
  <si>
    <t>Adfiyani Fadjar,SE.M.Si.,MID</t>
  </si>
  <si>
    <t>Asriadi, S.E., M.Sc.</t>
  </si>
  <si>
    <t>Sri Wanti, S.E. MM.</t>
  </si>
  <si>
    <t>Muh. Zeylo A. S.E. MM.</t>
  </si>
  <si>
    <t>Dr. Nur Hilal, SE., MM.</t>
  </si>
  <si>
    <t>H. Muh. Faisal, SE., M.Si</t>
  </si>
  <si>
    <t>Prof. Dr. Djayani Nurdin,SE., M.Si</t>
  </si>
  <si>
    <t xml:space="preserve">Prof. Dr. Muslimin, SE., MM. </t>
  </si>
  <si>
    <t>Dr.Vitayanti Fattah, SE., M.Si.</t>
  </si>
  <si>
    <t>Dr. Muh. Yunus Kasim, SE., M.Si.</t>
  </si>
  <si>
    <t>Dr.Juliana Kadang, S.E.,M.M.</t>
  </si>
  <si>
    <t>Surayya, S.E. M.M.</t>
  </si>
  <si>
    <t>Rian Risendy, S.E., M.M</t>
  </si>
  <si>
    <t>Dr. Ramli Hatma, SE., MM.</t>
  </si>
  <si>
    <t>Fera Nayoan, SE., MM</t>
  </si>
  <si>
    <t>Dr. Husein H.M. Saleh, SE., M.S.</t>
  </si>
  <si>
    <t>Dr.Sulaeman Miru,SE., M.Si.</t>
  </si>
  <si>
    <t>Dr. Saharuddin Kaseng, SE., M.Si.</t>
  </si>
  <si>
    <t>Dr. Syamsuddin, SE., M.Si.</t>
  </si>
  <si>
    <t>Dr. Asngadi, SE., M.Si.</t>
  </si>
  <si>
    <t>Fatlina, SE., M.Bus.</t>
  </si>
  <si>
    <t>Prof. Dr. Syahir Natsir, SE., M.Si.</t>
  </si>
  <si>
    <t>Dr. Idris Azis, SE., M.Hum.</t>
  </si>
  <si>
    <t>Yobert Kornelius, SE., MS.</t>
  </si>
  <si>
    <t>Dr. Bakri Hasanuddin. SE., M.Si.</t>
  </si>
  <si>
    <t>Dr. Lina Mahardiana, SE., M.Si.</t>
  </si>
  <si>
    <t>HarnidaWahyuni Adda, SE.,MA.,Ph.D</t>
  </si>
  <si>
    <t>Andi Indriani Ibrahim, SE.MM.</t>
  </si>
  <si>
    <t>Wiri Wirastuti, S.E.,M.Si</t>
  </si>
  <si>
    <t>Pricylia Chintya Dewi, S.E. M.Si.</t>
  </si>
  <si>
    <t>Nur Risk Islianty, SE., MM.</t>
  </si>
  <si>
    <t>Faruq Lamusa, S.E. M.M.</t>
  </si>
  <si>
    <t>Muh. Riswandi Palawa, SE.I., MM.</t>
  </si>
  <si>
    <t>Asriyana, S.E. M.Sc.</t>
  </si>
  <si>
    <t xml:space="preserve">Senin, Pukul 12.45 - 14.15 </t>
  </si>
  <si>
    <t xml:space="preserve"> Selasa, Pukul 07.15 - 09.45</t>
  </si>
  <si>
    <t>C21151005</t>
  </si>
  <si>
    <t>Statistik Bisnis</t>
  </si>
  <si>
    <t xml:space="preserve">Kurikulum Baru </t>
  </si>
  <si>
    <t>Senin, Pukul 07.15 - 09.45</t>
  </si>
  <si>
    <t xml:space="preserve">Selasa, Pukul 10.00- 12.30 </t>
  </si>
  <si>
    <t>Operation Research</t>
  </si>
  <si>
    <t>Kode M.K</t>
  </si>
  <si>
    <t>C21151006</t>
  </si>
  <si>
    <t>Selasa, Pukul 12.45 - 14.15 (3 SKS = 90 Menit)</t>
  </si>
  <si>
    <t>C 11151047</t>
  </si>
  <si>
    <t>Manajemen Sistem Informasi</t>
  </si>
  <si>
    <t>C21151052</t>
  </si>
  <si>
    <t>seminar keuangan/msdm</t>
  </si>
  <si>
    <t>Seminar Manajemen Keuangan</t>
  </si>
  <si>
    <t>Seminar Manajemen Operasi</t>
  </si>
  <si>
    <t>Hari Rabu, Pukul 14.30-16.45 (3 SKS = 90 Menit)</t>
  </si>
  <si>
    <t>Seminar Manajemen Pemasaran</t>
  </si>
  <si>
    <t>Etika dan Hukum Bisnis</t>
  </si>
  <si>
    <t>C2015150</t>
  </si>
  <si>
    <t>Seminar Manajemen SDM</t>
  </si>
  <si>
    <t>c2015115</t>
  </si>
  <si>
    <t>KODE</t>
  </si>
  <si>
    <t>MK</t>
  </si>
  <si>
    <t>SEMESTER VI (ENAM)</t>
  </si>
  <si>
    <t>1</t>
  </si>
  <si>
    <t>2</t>
  </si>
  <si>
    <t>3</t>
  </si>
  <si>
    <t>4</t>
  </si>
  <si>
    <t>5</t>
  </si>
  <si>
    <t>6</t>
  </si>
  <si>
    <t>7</t>
  </si>
  <si>
    <t>8</t>
  </si>
  <si>
    <t>SEMINAR PEMASARAN</t>
  </si>
  <si>
    <t>SEMINAR KEUANGAN</t>
  </si>
  <si>
    <t>SEMINAR SDM</t>
  </si>
  <si>
    <t>SEMINAR OPERASI</t>
  </si>
  <si>
    <t>KEWIRAUSAHAAN</t>
  </si>
  <si>
    <t>STUDI KELAYAKAN BISNIS</t>
  </si>
  <si>
    <t>TEORI KEPEMIMPINAN</t>
  </si>
  <si>
    <t>SISTEM INFORMASI MANAJEMEN</t>
  </si>
  <si>
    <t>MANAJEMEN STRAGETI</t>
  </si>
  <si>
    <t>PEREKONOMIAN INDONESIA</t>
  </si>
  <si>
    <t>TOTAL QUALITY MANAGEMENT</t>
  </si>
  <si>
    <t>KURIKULUM 2015                                   UNTUK SEMESTER 6                   MAHASISWA ANGKATAN 2017</t>
  </si>
  <si>
    <t>PENGANTAR EKONOMI MAKRO</t>
  </si>
  <si>
    <t>STATISTIK BISNIS</t>
  </si>
  <si>
    <t>OPERATION RESEARCH</t>
  </si>
  <si>
    <t>MANAJEMEN</t>
  </si>
  <si>
    <t>PENGANTAR AKUNTANSI II</t>
  </si>
  <si>
    <t>PENDIDIKAN AGAMA</t>
  </si>
  <si>
    <t>KAJIAN LINGKUNGAN HIDUP</t>
  </si>
  <si>
    <t>JUMLAH SKS SEMESTER VI</t>
  </si>
  <si>
    <t>JUMLAH SKS SEMESTER II</t>
  </si>
  <si>
    <t xml:space="preserve"> KURIKULUM BARU                                  UNTUK SEMESTER 2                  MAHASISWA ANGKATAN 2019</t>
  </si>
  <si>
    <t>SEMESTER II (DUA)</t>
  </si>
  <si>
    <t>C1015120</t>
  </si>
  <si>
    <t>SEMESTER IV (EMPAT)</t>
  </si>
  <si>
    <t>JUMLAH SKS SEMESTER IV</t>
  </si>
  <si>
    <t xml:space="preserve"> KURIKULUM BARU                                  UNTUK SEMESTER 4               MAHASISWA ANGKATAN 2018</t>
  </si>
  <si>
    <t xml:space="preserve">EKONOMI MANAJERIAL </t>
  </si>
  <si>
    <t>PERILAKU ORGANISASI</t>
  </si>
  <si>
    <t>MANAJEMEN SISTEM INFORMASI</t>
  </si>
  <si>
    <t>KOMUNIKASI BISNIS</t>
  </si>
  <si>
    <t>ETIKA DAN HUKUM BISNIS</t>
  </si>
  <si>
    <t>C11151047</t>
  </si>
  <si>
    <t>C11151031</t>
  </si>
  <si>
    <t>C11151013</t>
  </si>
  <si>
    <t>C11151052</t>
  </si>
  <si>
    <t>C11151011</t>
  </si>
  <si>
    <t>C11151003</t>
  </si>
  <si>
    <t xml:space="preserve">DAFTAR MATA KULIAH SEMESTER GENAP </t>
  </si>
  <si>
    <t>TAHUN 2019/2020</t>
  </si>
  <si>
    <t>SEMINAR</t>
  </si>
  <si>
    <t>Kamis, 07.15</t>
  </si>
  <si>
    <t>NAMA DOSEN</t>
  </si>
  <si>
    <t>Munawarah,SE.MM</t>
  </si>
  <si>
    <t>Dosen 1</t>
  </si>
  <si>
    <t>dosen 2</t>
  </si>
  <si>
    <t>dosen 3</t>
  </si>
  <si>
    <t>yunus</t>
  </si>
  <si>
    <t>Hari Senin, Pukul 14.30-16.30(3 SKS = 90 Menit)</t>
  </si>
  <si>
    <t>Nur Risky Islianty, SE., MM.</t>
  </si>
  <si>
    <t>Dr. Idris, SE., M.Hum.</t>
  </si>
  <si>
    <t>BTE 14</t>
  </si>
  <si>
    <t>BTE 15</t>
  </si>
  <si>
    <t>BTE 16</t>
  </si>
  <si>
    <t>BTE 17</t>
  </si>
  <si>
    <t>BTE 18</t>
  </si>
  <si>
    <t>BTE 19</t>
  </si>
  <si>
    <t>BTE 20</t>
  </si>
  <si>
    <t>Hari Senin, Pukul 13.15 - 15.45 (3 SKS = 150 Menit)</t>
  </si>
  <si>
    <t>Hari Selasa, Pukul 13.15 - 15.45 (3 SKS = 150 Menit)</t>
  </si>
  <si>
    <t>Hari Selasa, Pukul 16.00-17.40 (3 SKS = 90 Menit)</t>
  </si>
  <si>
    <t>C21151012</t>
  </si>
  <si>
    <t xml:space="preserve">FAKULTAS EKONOMI DAN BISNIS </t>
  </si>
  <si>
    <t>UNIVERSITAS TADULAKO</t>
  </si>
  <si>
    <t>Hari Rabu, Pukul 13.15 - 15.45 (3 SKS = 150 Menit)</t>
  </si>
  <si>
    <t>Hari Rabu, Pukul 16.00-17.40 (2 SKS = 90 Menit)</t>
  </si>
  <si>
    <t>Hari Kamis, Pukul 13.15 - 15.45 (3 SKS = 150 Menit)</t>
  </si>
  <si>
    <t>Hari Jumat, Pukul 10.00- 11.40 (2 SKS = 90 Menit)</t>
  </si>
  <si>
    <t>Hari Jumat, Pukul 10.00- 12.30 (3 SKS = 150 Menit)</t>
  </si>
  <si>
    <t>Hari Jumat, Pukul 16.00 - 17.0 (3 SKS = 90 Menit)</t>
  </si>
  <si>
    <t>Hari Jumat, Pukul 13.15 - 15.45 (3 SKS = 150 Menit)</t>
  </si>
  <si>
    <t>U00131010</t>
  </si>
  <si>
    <t>Ilmu Kealaman Dasar</t>
  </si>
  <si>
    <t>Pengantar Ekonomi Mikro</t>
  </si>
  <si>
    <t>C11151019</t>
  </si>
  <si>
    <t>C32151005</t>
  </si>
  <si>
    <t>Komputer Akuntansi</t>
  </si>
  <si>
    <t>Lab I</t>
  </si>
  <si>
    <t>Lab II</t>
  </si>
  <si>
    <t>D3 Akuntansi</t>
  </si>
  <si>
    <t>Pendidikan Karakter Anti Korupsi</t>
  </si>
  <si>
    <t>U00131005</t>
  </si>
  <si>
    <t>Akuntansi Keuangan Madya II</t>
  </si>
  <si>
    <t>C32151014</t>
  </si>
  <si>
    <t>C32151013</t>
  </si>
  <si>
    <t>Audit I</t>
  </si>
  <si>
    <t>Akuntansi Manajemen</t>
  </si>
  <si>
    <t>C32151015</t>
  </si>
  <si>
    <t>C32151012</t>
  </si>
  <si>
    <t>Praktikum Akuntansi Biaya</t>
  </si>
  <si>
    <t>C32151016</t>
  </si>
  <si>
    <t>Akuntansi Syariah</t>
  </si>
  <si>
    <t>C32151003</t>
  </si>
  <si>
    <t>Bahasa Inggris Bisnis</t>
  </si>
  <si>
    <t>Hari Kamis, Pukul 16.00-17.40 (3 SKS = 90 Menit)</t>
  </si>
  <si>
    <t>Praktikum Perpajakan</t>
  </si>
  <si>
    <t>C32151017</t>
  </si>
  <si>
    <t>Etika Bisnis dan Profesi</t>
  </si>
  <si>
    <t>C32151018</t>
  </si>
  <si>
    <t>P1</t>
  </si>
  <si>
    <t>P2</t>
  </si>
  <si>
    <t>P3</t>
  </si>
  <si>
    <t>P4</t>
  </si>
  <si>
    <t>P5</t>
  </si>
  <si>
    <t>P6</t>
  </si>
  <si>
    <t>Ekonomi Pembangunan</t>
  </si>
  <si>
    <t>C11151025</t>
  </si>
  <si>
    <t>Pembangunan</t>
  </si>
  <si>
    <t>Bahasa Indonesia</t>
  </si>
  <si>
    <t>U00131003</t>
  </si>
  <si>
    <t>Statistik Ekonomi I</t>
  </si>
  <si>
    <t>C11151002</t>
  </si>
  <si>
    <t>Makro Ekonomi I</t>
  </si>
  <si>
    <t>C11151017</t>
  </si>
  <si>
    <t>Mikro Ekonomi I</t>
  </si>
  <si>
    <t>C11151016</t>
  </si>
  <si>
    <t>Ekonomi Moneter</t>
  </si>
  <si>
    <t>C11151028</t>
  </si>
  <si>
    <t>JADWAL SEMESTER GENAP 2019/2020</t>
  </si>
  <si>
    <t>Ekonomi Koperasi</t>
  </si>
  <si>
    <t>Ekonomi Industri</t>
  </si>
  <si>
    <t>C11151009</t>
  </si>
  <si>
    <t>Ekonomi Kependudukan</t>
  </si>
  <si>
    <t>C11151014</t>
  </si>
  <si>
    <t>Bank dan Lembaga Keuangan Lainnya</t>
  </si>
  <si>
    <t>C11151008</t>
  </si>
  <si>
    <t>ESDA dan Lingkungan</t>
  </si>
  <si>
    <t>Pengantar Hukum Bisnis</t>
  </si>
  <si>
    <t>C21151031</t>
  </si>
  <si>
    <t>Matematika Ekonomi</t>
  </si>
  <si>
    <t>D3AK</t>
  </si>
  <si>
    <t>C11151001</t>
  </si>
  <si>
    <t>Budgeting</t>
  </si>
  <si>
    <t>C31150003</t>
  </si>
  <si>
    <t>Akuntansi Keuangan I</t>
  </si>
  <si>
    <t>C31150004</t>
  </si>
  <si>
    <t>C311510002</t>
  </si>
  <si>
    <t>Praktikum Pengantar Akuntansi</t>
  </si>
  <si>
    <t>Perpajakan</t>
  </si>
  <si>
    <t>C311510005</t>
  </si>
  <si>
    <t>Akuntansi Biaya</t>
  </si>
  <si>
    <t>C311510006</t>
  </si>
  <si>
    <t>Pend. Karakter Anti Korupsi</t>
  </si>
  <si>
    <t>Akuntansi Keuangan Lanjutan</t>
  </si>
  <si>
    <t>C31150014</t>
  </si>
  <si>
    <t>Sistem Informasi Akuntansi</t>
  </si>
  <si>
    <t>C31150016</t>
  </si>
  <si>
    <t>C31150015</t>
  </si>
  <si>
    <t>C31150018</t>
  </si>
  <si>
    <t>Akuntansi Keuangan Daerah</t>
  </si>
  <si>
    <t>C31150019</t>
  </si>
  <si>
    <t>C31150020</t>
  </si>
  <si>
    <t>Praktikum Akuntansi Keuangan</t>
  </si>
  <si>
    <t>C31150017</t>
  </si>
  <si>
    <t>D3 Manajemen Pemasaran</t>
  </si>
  <si>
    <t>Pengantar Bisnis</t>
  </si>
  <si>
    <t>Manajemen Pemasaran</t>
  </si>
  <si>
    <t>C21151007</t>
  </si>
  <si>
    <t>Pengantar Akuntansi</t>
  </si>
  <si>
    <t>C32151001</t>
  </si>
  <si>
    <t>Pemasaran Internasional</t>
  </si>
  <si>
    <t>C23150013</t>
  </si>
  <si>
    <t>C21151019</t>
  </si>
  <si>
    <t>Manajemen Pariwisata &amp; Perhotelan</t>
  </si>
  <si>
    <t>C23151017</t>
  </si>
  <si>
    <t>Manajemen Ritel</t>
  </si>
  <si>
    <t>C21151035</t>
  </si>
  <si>
    <t>Manajemen Syariah</t>
  </si>
  <si>
    <t>C21151032</t>
  </si>
  <si>
    <t>Riset Pemasaran</t>
  </si>
  <si>
    <t>C21151034</t>
  </si>
  <si>
    <t>C1015111</t>
  </si>
  <si>
    <t>Ekonometrika</t>
  </si>
  <si>
    <t>Evaluasi Proyek Sektor Publik</t>
  </si>
  <si>
    <t>C1015138</t>
  </si>
  <si>
    <t>Metodologi Penelitian</t>
  </si>
  <si>
    <t>C1015115</t>
  </si>
  <si>
    <t>Ekonomi Moneter Internasional</t>
  </si>
  <si>
    <t>P</t>
  </si>
  <si>
    <t>C1015113</t>
  </si>
  <si>
    <t>Ekonomi Transportasi/Perkotaan</t>
  </si>
  <si>
    <t>C1015118</t>
  </si>
  <si>
    <t>Ekonomi Kesehatan</t>
  </si>
  <si>
    <t>C1015135</t>
  </si>
  <si>
    <t>Akuntansi Sosial dan Lingkungan</t>
  </si>
  <si>
    <t>C3015126</t>
  </si>
  <si>
    <t>Teori Akuntansi</t>
  </si>
  <si>
    <t>C3015127</t>
  </si>
  <si>
    <t>Audit Management</t>
  </si>
  <si>
    <t>C3015129</t>
  </si>
  <si>
    <t>C3015131</t>
  </si>
  <si>
    <t>Metode Penelitian Akuntansi</t>
  </si>
  <si>
    <t>Statistik Multivariat</t>
  </si>
  <si>
    <t>C3015132</t>
  </si>
  <si>
    <t>Analisis Laporan Keuangan</t>
  </si>
  <si>
    <t>C3015133</t>
  </si>
  <si>
    <t>Praktikum Pengauditan</t>
  </si>
  <si>
    <t>C3015130</t>
  </si>
  <si>
    <t>Sistem Pengendalian Manajemen</t>
  </si>
  <si>
    <t>C3015128</t>
  </si>
  <si>
    <t>Ak</t>
  </si>
  <si>
    <t>IE</t>
  </si>
  <si>
    <t>AK</t>
  </si>
  <si>
    <t>Labdas</t>
  </si>
  <si>
    <t>A.n Dekan</t>
  </si>
  <si>
    <t>Wakil Dekan Bidang Akademik</t>
  </si>
  <si>
    <t>Dr. Sudirman, SE., M.Si., Ak</t>
  </si>
  <si>
    <t>NIP. 196801202000031001</t>
  </si>
  <si>
    <t>JUMLAH</t>
  </si>
  <si>
    <t>D.1</t>
  </si>
  <si>
    <t>D.2</t>
  </si>
  <si>
    <t>D.3</t>
  </si>
  <si>
    <t>PINDAH KE HARI SENIN JAM 07 KARNA DOSEN YANG MENGAJARNYA SAMA DENGAN MK. PERILAKU ORGANISASI</t>
  </si>
  <si>
    <t>ganti kewirausahaan</t>
  </si>
  <si>
    <t>ok</t>
  </si>
  <si>
    <t>Drs. Enki P. Nainggolan</t>
  </si>
  <si>
    <t>DT</t>
  </si>
  <si>
    <t xml:space="preserve">Manajemen </t>
  </si>
  <si>
    <t>Faisal</t>
  </si>
  <si>
    <t>Hukum</t>
  </si>
  <si>
    <t>Asriadi</t>
  </si>
  <si>
    <t xml:space="preserve">Dr. Husnah </t>
  </si>
  <si>
    <t>suardi</t>
  </si>
  <si>
    <t>SURAYYA</t>
  </si>
  <si>
    <t>FERA NAYOAN</t>
  </si>
  <si>
    <t xml:space="preserve">ROSIDA P ADAM </t>
  </si>
  <si>
    <t>YOBERTH</t>
  </si>
  <si>
    <t>BAKRI HASANUDDIN</t>
  </si>
  <si>
    <t xml:space="preserve">IDRIS </t>
  </si>
  <si>
    <t xml:space="preserve">OK </t>
  </si>
  <si>
    <t>PROF. SYAM</t>
  </si>
  <si>
    <t>ERWAN</t>
  </si>
  <si>
    <t>MASKURI</t>
  </si>
  <si>
    <t xml:space="preserve">FERA </t>
  </si>
  <si>
    <t>aSRIADI</t>
  </si>
  <si>
    <t>ROSIDA</t>
  </si>
  <si>
    <t>PRICYL</t>
  </si>
  <si>
    <t>Rachman Tambaru, SE., SH.MH.</t>
  </si>
  <si>
    <t>Andi Ainil Mufidah Tanra, SE., M.Ak.</t>
  </si>
  <si>
    <t>Arung Ghina Mayapada, SE., M.Ak.</t>
  </si>
  <si>
    <t>Muhammad Afdhal S, SE., M.Ak</t>
  </si>
  <si>
    <t>Dr. Muhammad Din, SE., M.Si., Ak.</t>
  </si>
  <si>
    <t>Erwinsyah, SE., M.Si., Ak.</t>
  </si>
  <si>
    <t>Dr. Femilia Zahra, SE., M.Si</t>
  </si>
  <si>
    <t>Dr. Jurana NS., MSA</t>
  </si>
  <si>
    <t>Indra Basir, SE., M.Ak</t>
  </si>
  <si>
    <t>JML MK</t>
  </si>
  <si>
    <t>Dr. Amiruddin Kasim, M.Si</t>
  </si>
  <si>
    <t>M. Ashad S., S.Pd, M.Pd</t>
  </si>
  <si>
    <t>Dr. Lilis Tangge, MP</t>
  </si>
  <si>
    <t>I Ketut Alit Untara, S.Pd., M.Pd</t>
  </si>
  <si>
    <t>Dr. Amiruddin Hatibe, M.Si</t>
  </si>
  <si>
    <t>Irna Olvaliani Aimang, S.Si, M.Biomed</t>
  </si>
  <si>
    <t>Muhammad Jarnawi, S.Pd, M.Pd</t>
  </si>
  <si>
    <t>Syech Zainal, S.Pd., M.Pd</t>
  </si>
  <si>
    <t>Drs. Astija, M.Si,. Ph.D</t>
  </si>
  <si>
    <t>Khairuraziq, S.Pd., M.Pd</t>
  </si>
  <si>
    <t>Nursyamsi, SS., M.Pd</t>
  </si>
  <si>
    <t>Nur Halifah, S.Pd., M.Pd</t>
  </si>
  <si>
    <t>Deni Karsana, SS., M.Pd</t>
  </si>
  <si>
    <t>Ferdiawan, S.Pd., M.Pd</t>
  </si>
  <si>
    <t>M. Asri B., S.Pd., M.Pd</t>
  </si>
  <si>
    <t>Theresia, S.Pd., M.Pd</t>
  </si>
  <si>
    <t>Thamrin, S.Pd., M.Pd</t>
  </si>
  <si>
    <t>Kusnadianto Abas, S.Pd, M.Pd</t>
  </si>
  <si>
    <t>Drs. Iptdan, M.Pd</t>
  </si>
  <si>
    <t>Afriansyah, S.Pd., M.Pd</t>
  </si>
  <si>
    <t>Dra. Hj. Baliana Amir, M.Pd</t>
  </si>
  <si>
    <t>Iin Irawati, S.Pd., M.Pd</t>
  </si>
  <si>
    <t>Dr. Mawardin, M.Hum</t>
  </si>
  <si>
    <t>Fadlia, SS., M.Hum</t>
  </si>
  <si>
    <t>Ummi Kalsum, S.Pd., M.Pd</t>
  </si>
  <si>
    <t>Nurafiyat Ekamurti, S.Pd., M.Pd</t>
  </si>
  <si>
    <t>Budi, S.Pd., M.Pd</t>
  </si>
  <si>
    <t>Radhiatul Ula, S.Pd, M.Pd</t>
  </si>
  <si>
    <t>Dr. Aminah, S.Pd., M.Pd., M.Ed</t>
  </si>
  <si>
    <t>Susilawaty, S.Pd, M.Pd</t>
  </si>
  <si>
    <t>Wahyudin, S.Pd., M.Pd</t>
  </si>
  <si>
    <t>Irfandi, S.Pd., M.Pd</t>
  </si>
  <si>
    <t>Syamsulriwal, S.Pd., M.Pd</t>
  </si>
  <si>
    <t>Nur Wahyuni, S.Pd., M.Pd</t>
  </si>
  <si>
    <t>Muhammad Jarnawi, S.Pd., M.Pd</t>
  </si>
  <si>
    <t>Abd. Rauf, S.Pd., M.Pd</t>
  </si>
  <si>
    <t>Ratman, S.Pd., M.Si</t>
  </si>
  <si>
    <t>Drs. Syamsu, M.Si</t>
  </si>
  <si>
    <t>Dr. Nurhayati S. Nokoe, S.Ag, MH</t>
  </si>
  <si>
    <t>Aifan, SH., MH</t>
  </si>
  <si>
    <t>Rahmia Rachman, SH., M.Kn</t>
  </si>
  <si>
    <t>Andi Nurul Isnawidiawinarti A, SH, MH</t>
  </si>
  <si>
    <t>Erlan Ardiansyah, SH, MH</t>
  </si>
  <si>
    <t>Irzha Friskanov Syah, SH, MH</t>
  </si>
  <si>
    <t>Sakka, S.IP, M.Si</t>
  </si>
  <si>
    <t>Taufiq Eka Riandhana, S.Sos, M.Pd</t>
  </si>
  <si>
    <t>Novia Jaya, SH., MM</t>
  </si>
  <si>
    <t>Rachmad, S.Sos, MAP</t>
  </si>
  <si>
    <t>Ahmad Syafi'i S.Pd.I., M.Pd</t>
  </si>
  <si>
    <t>Dr. Hajar Anna Patunrangi, M.Ag</t>
  </si>
  <si>
    <t>Winarto, S.Pd.I., M.Pd</t>
  </si>
  <si>
    <t>Dr. Nurhayati, S.Ag, M.Pd.I</t>
  </si>
  <si>
    <t>Musta'an Karadjo, S.Pd.I, M.Pd</t>
  </si>
  <si>
    <t>Dr. H. Amining Bannu, M.Ag</t>
  </si>
  <si>
    <t>Dyah Rahmawati, S.Pd.I, M.Pd</t>
  </si>
  <si>
    <t>H. Faizal Asdar, Lc., M.A</t>
  </si>
  <si>
    <t>Aminullah Is. Kamahun, S.Pd.I, M.Pd</t>
  </si>
  <si>
    <t>Abdul Samad, S.Pd.I, M.Pd</t>
  </si>
  <si>
    <t>Heidi, S.Ag</t>
  </si>
  <si>
    <t>Anak Agung Ananta Putra, S.Ag., M.M</t>
  </si>
  <si>
    <t>I Wayan Budiagus Putrayasa, S.Sos, M.Si</t>
  </si>
  <si>
    <t>Ireneus Leo Sanapang, S.Th, MA</t>
  </si>
  <si>
    <t>Drs. Bonifasius Saneba, M.Si</t>
  </si>
  <si>
    <t>Ev. Daud Palondongan, S.Th, MA</t>
  </si>
  <si>
    <t>Saran Parade Makmur, S.Th, M.Mis</t>
  </si>
  <si>
    <t>Nasrullah, SH., LL.M</t>
  </si>
  <si>
    <t>Erlan Ardiansyah, SH., MH</t>
  </si>
  <si>
    <t>Ak6</t>
  </si>
  <si>
    <t>C11151049</t>
  </si>
  <si>
    <t>Manajemen Perbankan</t>
  </si>
  <si>
    <t>Dr. Haerul Anam, SE., M.Si</t>
  </si>
  <si>
    <t>Rudi Faradin, SE., M.Si</t>
  </si>
  <si>
    <t>Dr. Aris Muhamman, SE., M.Si</t>
  </si>
  <si>
    <t>Andi Herman Jaya, SE., M.Si</t>
  </si>
  <si>
    <t>C11151029</t>
  </si>
  <si>
    <t>Ekonomi Pertanian II</t>
  </si>
  <si>
    <t>Dr. Armin Muis, SE., MP</t>
  </si>
  <si>
    <t>Risman, SE., MP</t>
  </si>
  <si>
    <t>Nurnaningsih, SE., M.E</t>
  </si>
  <si>
    <t>C1015137</t>
  </si>
  <si>
    <t>Ekonomi Perdesaan</t>
  </si>
  <si>
    <t>Dr. Eko Jokolelono, SE., M.Si</t>
  </si>
  <si>
    <t>Novita Sari, SE., MPW</t>
  </si>
  <si>
    <t>Nurnaningsih, SE., ME</t>
  </si>
  <si>
    <t>Nuryana Haprin Dj A., SE., MPW</t>
  </si>
  <si>
    <t>Ahmad Syatir, SE., ME</t>
  </si>
  <si>
    <t>Ika Rafika, SE., MPW</t>
  </si>
  <si>
    <t>Samuel Yulius Sir, SE., M.Kes</t>
  </si>
  <si>
    <t>Yohan, SE., M.Si</t>
  </si>
  <si>
    <t>Dr. Erna Tenge, SE., M.Si</t>
  </si>
  <si>
    <t>Farida Miliastuty, SE., M.Si</t>
  </si>
  <si>
    <t>Nuryana Haprin Dj Ahmad, SE., MPW</t>
  </si>
  <si>
    <t>Dr. Mohammad Ichwan, SE.,M.Kes</t>
  </si>
  <si>
    <t>Meity Ferdiana Paskual, SE., MPW</t>
  </si>
  <si>
    <t>Dr. Nudiatulhuda Mangun, SE., M.Si</t>
  </si>
  <si>
    <t>Vera Sri Endah Cicilia, SE., ME</t>
  </si>
  <si>
    <t>Laendatu Paembonan, SE., M.Si</t>
  </si>
  <si>
    <t>Rita Suirlan, SE., MPW</t>
  </si>
  <si>
    <t>Dr Suparman, SE., M.Si</t>
  </si>
  <si>
    <t>Santi Yunus, SE., M.Si</t>
  </si>
  <si>
    <t>Andi Alimuddin Rauf, SE., MPW</t>
  </si>
  <si>
    <t>Andi Herman Jaya, SE., M. Si</t>
  </si>
  <si>
    <t>Dr. Mauled Mulyono,SE., MA</t>
  </si>
  <si>
    <t>M. Anwar Nasruddin, SE., MPW</t>
  </si>
  <si>
    <t>Prof. Dr. rer. pol. Patta Tope, SE</t>
  </si>
  <si>
    <t>Dr. Yunus Sading, SE., M.Si</t>
  </si>
  <si>
    <t>Drs. H. Amir Tahawila, M.S</t>
  </si>
  <si>
    <t>Dr. Sitti Rahmawati, SE., M.Si</t>
  </si>
  <si>
    <t>Prof. Dr. Anhulaila MP., SE., M.S.</t>
  </si>
  <si>
    <t>Meity F. Paskual, SE., M.Si.</t>
  </si>
  <si>
    <t>Armin, SE., MPW</t>
  </si>
  <si>
    <t>Dr. Syamsuddin HM., SE., M.Si</t>
  </si>
  <si>
    <t>Vera Sri Endah Ciciclia, SE., ME</t>
  </si>
  <si>
    <t>Drs. Khaeruddin Thaha, M.Hum</t>
  </si>
  <si>
    <t>Sakka, S.IP., M.Si</t>
  </si>
  <si>
    <t>Rachmad, S.Sos, M.AP</t>
  </si>
  <si>
    <t>Samuel Yulius SIR, SE., M.Si</t>
  </si>
  <si>
    <t>Dr. H. Syamsuddin. HM., SE., M.Si</t>
  </si>
  <si>
    <t>Farida miliastuty, SE., M.Si</t>
  </si>
  <si>
    <t>Dr. Kalvin A. Parinding, SE., M.Si</t>
  </si>
  <si>
    <t>Muhtar Tallesang, SE., ME</t>
  </si>
  <si>
    <t>Dr. Suparman, SE., M.Si</t>
  </si>
  <si>
    <t>Dr. Aris Muhammad, S., M.Si</t>
  </si>
  <si>
    <t>Prof. Dr. Chairil Anwar, SE., MA., Ph.D</t>
  </si>
  <si>
    <t>Dr. Edhi Taqwa, SE., M.Si</t>
  </si>
  <si>
    <t>Meity Ferdiana Paskual, SE., M.Si</t>
  </si>
  <si>
    <t>Muhammad Ahlis, SE., DEA., Ph.D</t>
  </si>
  <si>
    <t>Dr. Andi Darmawati T., SE., M.Si</t>
  </si>
  <si>
    <t>Dr. Mohamad Ichwan, SE., M.Kes</t>
  </si>
  <si>
    <t>Drs. Amir Tahawila, MS</t>
  </si>
  <si>
    <t>Failur Rahman, S.Pd., M.Sc</t>
  </si>
  <si>
    <t>Muhammad Ahlis, SE., DEA., Ph. D</t>
  </si>
  <si>
    <t>Dr. Mohammad Ichwan</t>
  </si>
  <si>
    <t>Dr. Mauled Moelyono, SE., MA</t>
  </si>
  <si>
    <t>Ahmad Syatir, SE., M.E</t>
  </si>
  <si>
    <t>Farida Millias Tuty, SE., M.Si</t>
  </si>
  <si>
    <t>Nuryana Haprin DJ. Achmad, SE., MPW</t>
  </si>
  <si>
    <t>Mujirin, SE., MS</t>
  </si>
  <si>
    <t>Risman</t>
  </si>
  <si>
    <t>Failur Rahman, S.Pd., M.Sc.</t>
  </si>
  <si>
    <t>Dr. Siti Rahmawati Atjo, SE., M.Si</t>
  </si>
  <si>
    <t>Meity Ferdiana Paskual, SE., ME</t>
  </si>
  <si>
    <t>Prof. Chairil Anwar, SE., MA., Ph.D</t>
  </si>
  <si>
    <t>Dr. Muhtar Lutfi, SE., M.Si</t>
  </si>
  <si>
    <t>A. Alimuddin Rauf, SE., MPW</t>
  </si>
  <si>
    <t>Nuryana Haprin DJ. Acmad, SE., MPW</t>
  </si>
  <si>
    <t>Dr. Haerul Anam, SE., M. Si</t>
  </si>
  <si>
    <t>Dr. Aris Muhammad, SE., M.Si</t>
  </si>
  <si>
    <t>Mukhtar Tallesang, SE.,ME</t>
  </si>
  <si>
    <t>Dr. Erna Tenge, SE., MS</t>
  </si>
  <si>
    <t>Rita Suirlan, S.E., MPW</t>
  </si>
  <si>
    <t>Meity F. Paskual, SE., MPW</t>
  </si>
  <si>
    <t>Muhammad Ahlis, SE., DEA, Ph.D</t>
  </si>
  <si>
    <t>A. Alimuddin Rauf, SE., MPW.</t>
  </si>
  <si>
    <t>Prof. Chairil Anwar, SE., MA. Ph.d</t>
  </si>
  <si>
    <t>Dr. H. Syamsuddin HM., SE., M.Si</t>
  </si>
  <si>
    <t>Dr. Siti Rahmawati, SE., M.Si</t>
  </si>
  <si>
    <t>Samuel Yulius SIR, SE., M.Kes</t>
  </si>
  <si>
    <t>Dr. Mohamad Ichwan</t>
  </si>
  <si>
    <t>Vera Sri Endah Cicilia, SE.,ME</t>
  </si>
  <si>
    <t>Mukhtar Tallesang,SE.,ME</t>
  </si>
  <si>
    <t>Prof. Dr. Anhulaila MP, SE., MS</t>
  </si>
  <si>
    <t>Mujirin, SE., M.Si</t>
  </si>
  <si>
    <t>C21151008</t>
  </si>
  <si>
    <t>Manajemen Keuangan</t>
  </si>
  <si>
    <t>Audit Manajememen</t>
  </si>
  <si>
    <t xml:space="preserve">Biru </t>
  </si>
  <si>
    <t>Tambahan</t>
  </si>
  <si>
    <t>Dr. Zakiyah Zahara, SE., MM</t>
  </si>
  <si>
    <t>Dr. Ira Nuriya Santi, SE., MM</t>
  </si>
  <si>
    <t>Dr. Darman, SE., MM</t>
  </si>
  <si>
    <t>Surayya, SE., MM</t>
  </si>
  <si>
    <t>Farid, SE., MM</t>
  </si>
  <si>
    <t>Nirwan, SE., M.Si</t>
  </si>
  <si>
    <t>Sriwanti, SE., MM</t>
  </si>
  <si>
    <t>Dr. Elimawaty Rombe, SE., M.Si</t>
  </si>
  <si>
    <t>Dr. Maskuri Sutomo, SE., M.Si</t>
  </si>
  <si>
    <t>Moh. Zeylo Auriza, SE., MM</t>
  </si>
  <si>
    <t>Asriadi, SE., M.Sc</t>
  </si>
  <si>
    <t>Dr. Ira Nuriya Santi, SE, MM</t>
  </si>
  <si>
    <t>AK9</t>
  </si>
  <si>
    <t>Operation Reserch</t>
  </si>
  <si>
    <t>C21151013</t>
  </si>
  <si>
    <t>C20115157</t>
  </si>
  <si>
    <t>Dr.Suardi, S.E. M.Si.</t>
  </si>
  <si>
    <t xml:space="preserve">Prof. Dr. Syamsul Bachri, S.E. M.Si. </t>
  </si>
  <si>
    <t xml:space="preserve">Ponirin, SE., M.Bus.,Ph.D. </t>
  </si>
  <si>
    <t>Dr. Idris, S.E. M.Hum.</t>
  </si>
  <si>
    <t>Prof. Dr. Muslimin, SE. M.M.</t>
  </si>
  <si>
    <t xml:space="preserve">Wahyuningsih, S.E. M.Sc. Ph.D. </t>
  </si>
  <si>
    <t>Dr. Harifuddin Thahir, S.E. M.M</t>
  </si>
  <si>
    <t>Dr.Nur  Hilal, S.E. M.M.</t>
  </si>
  <si>
    <t>Prof. Dr. Muslimin, S.E. M.M.</t>
  </si>
  <si>
    <t>Yoberth Kornelius, S.E. M.S.</t>
  </si>
  <si>
    <t>Dr. Bakri Hasanuddin, S.E. M.Si.</t>
  </si>
  <si>
    <t>Benyamin Parubak, S.E. M.M.</t>
  </si>
  <si>
    <t>Drs. E.P. Nainggolan, M.Sc.Agr</t>
  </si>
  <si>
    <t>Asriadi, S.E. M.Sc</t>
  </si>
  <si>
    <t>Dr. Idris, S.E. M.Hum</t>
  </si>
  <si>
    <t>Dr. Lilis Tangge., MP</t>
  </si>
  <si>
    <t>M. Ashad S., S.Pd., M.Pd</t>
  </si>
  <si>
    <t>Nuryana Haprin DJ Achmad, SE., MPW</t>
  </si>
  <si>
    <t>Dr. Mohammad Ichwan, SE., M.Kes</t>
  </si>
  <si>
    <t>C10115139</t>
  </si>
  <si>
    <t>Kebangsentralan</t>
  </si>
  <si>
    <t>Hari Kamis, Pukul 16.00-17.40 (3 SKS = 100 Menit)</t>
  </si>
  <si>
    <t>Hari Jumat, Pukul 16.00 - 17.0 (3 SKS = 100 Menit)</t>
  </si>
  <si>
    <t>Hari Rabu, Pukul 16.00-17.40 (2 SKS = 100 Menit)</t>
  </si>
  <si>
    <t>Hari Selasa, Pukul 16.00-17.40 (3 SKS = 100 Menit)</t>
  </si>
  <si>
    <t>Hari Senin, Pukul 16.00 -17.40 (2 SKS = 100 Menit)</t>
  </si>
  <si>
    <t xml:space="preserve">Perubahan Ruangan </t>
  </si>
  <si>
    <t>Perubahan Ruangan</t>
  </si>
  <si>
    <t>Penambahan Kelas</t>
  </si>
  <si>
    <t xml:space="preserve">Perubahan Jam </t>
  </si>
  <si>
    <t>Muhktar Tallesang,SE.,ME</t>
  </si>
  <si>
    <t>Statistik Non Parametrik</t>
  </si>
  <si>
    <t>Semester 8</t>
  </si>
  <si>
    <t>C2015116</t>
  </si>
  <si>
    <t>Dr. Niluh Evvy Rosaanty, SE., MM</t>
  </si>
  <si>
    <t>Semester</t>
  </si>
  <si>
    <t>BN2</t>
  </si>
  <si>
    <t>BN1</t>
  </si>
  <si>
    <t>BN3</t>
  </si>
  <si>
    <t>BN4</t>
  </si>
  <si>
    <t>BN6</t>
  </si>
  <si>
    <t>M10</t>
  </si>
  <si>
    <t>M11</t>
  </si>
  <si>
    <t>M12</t>
  </si>
  <si>
    <t>M13</t>
  </si>
  <si>
    <t>M14</t>
  </si>
  <si>
    <t>M15</t>
  </si>
  <si>
    <t>M16</t>
  </si>
  <si>
    <t>Ali Murad, S.E. M.Si.</t>
  </si>
  <si>
    <t>Risna wati, S.E. M.M.</t>
  </si>
  <si>
    <t>Wiri Wirastuti Wirastuti, S.E. M.Si</t>
  </si>
  <si>
    <t>Prof. Dr. Syahir Natsir, S.E. M.Si.</t>
  </si>
  <si>
    <t>Nur Risky Islianty, S.E. M.M.</t>
  </si>
  <si>
    <t>Harnida Wahyuni Adda</t>
  </si>
  <si>
    <t>Pricylia Chintya Dewi, S.E. M.Si</t>
  </si>
  <si>
    <t>C21151051</t>
  </si>
  <si>
    <t>Dr. Erna Tenge, SE., M.S</t>
  </si>
  <si>
    <t>Pengantar Sosiologi</t>
  </si>
  <si>
    <t>Rachaman Tambaru, SE., SH., MH</t>
  </si>
  <si>
    <t>Syamsu Thamrin, SH., MH</t>
  </si>
  <si>
    <t>Andi Bustamin Dg. Kunu, SH., 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</si>
</sst>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p&quot;#,##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indexed="8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7030A0"/>
      <name val="Calibri"/>
      <family val="2"/>
      <charset val="1"/>
      <scheme val="minor"/>
    </font>
    <font>
      <sz val="11"/>
      <color rgb="FF7030A0"/>
      <name val="Calibri"/>
      <family val="2"/>
      <charset val="1"/>
    </font>
    <font>
      <sz val="11"/>
      <color rgb="FFFF0000"/>
      <name val="Calibri"/>
      <family val="2"/>
      <charset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i/>
      <sz val="12"/>
      <name val="Cambria"/>
      <family val="1"/>
      <scheme val="major"/>
    </font>
    <font>
      <sz val="12"/>
      <name val="Cambria"/>
      <family val="1"/>
      <scheme val="major"/>
    </font>
    <font>
      <i/>
      <sz val="12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2"/>
      <name val="Cambria"/>
      <family val="1"/>
      <scheme val="major"/>
    </font>
    <font>
      <sz val="12"/>
      <color rgb="FFFF0000"/>
      <name val="Cambria"/>
      <family val="1"/>
      <scheme val="major"/>
    </font>
    <font>
      <sz val="11"/>
      <color indexed="8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24"/>
      <color theme="1"/>
      <name val="Times New Roman"/>
      <family val="1"/>
    </font>
    <font>
      <sz val="1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20" fillId="0" borderId="0"/>
    <xf numFmtId="0" fontId="8" fillId="0" borderId="0"/>
    <xf numFmtId="9" fontId="19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8">
    <xf numFmtId="0" fontId="0" fillId="0" borderId="0" xfId="0"/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0" fillId="0" borderId="1" xfId="1" applyFill="1" applyBorder="1" applyAlignment="1">
      <alignment horizontal="center"/>
    </xf>
    <xf numFmtId="0" fontId="24" fillId="0" borderId="1" xfId="1" applyFont="1" applyFill="1" applyBorder="1" applyAlignment="1">
      <alignment horizontal="left"/>
    </xf>
    <xf numFmtId="0" fontId="24" fillId="0" borderId="2" xfId="1" applyFont="1" applyFill="1" applyBorder="1" applyAlignment="1">
      <alignment horizontal="left"/>
    </xf>
    <xf numFmtId="0" fontId="0" fillId="0" borderId="0" xfId="0" applyAlignment="1"/>
    <xf numFmtId="0" fontId="12" fillId="0" borderId="1" xfId="2" applyFont="1" applyFill="1" applyBorder="1" applyAlignment="1"/>
    <xf numFmtId="0" fontId="21" fillId="0" borderId="1" xfId="1" applyFont="1" applyFill="1" applyBorder="1" applyAlignment="1"/>
    <xf numFmtId="0" fontId="25" fillId="0" borderId="1" xfId="2" applyFont="1" applyFill="1" applyBorder="1" applyAlignment="1"/>
    <xf numFmtId="0" fontId="26" fillId="0" borderId="1" xfId="2" applyFont="1" applyFill="1" applyBorder="1" applyAlignment="1"/>
    <xf numFmtId="0" fontId="0" fillId="0" borderId="1" xfId="0" applyFont="1" applyBorder="1" applyAlignment="1"/>
    <xf numFmtId="0" fontId="9" fillId="0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3" fillId="2" borderId="0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23" fillId="3" borderId="5" xfId="0" applyFont="1" applyFill="1" applyBorder="1" applyAlignment="1">
      <alignment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29" fillId="4" borderId="0" xfId="0" applyFont="1" applyFill="1" applyBorder="1" applyAlignment="1">
      <alignment horizontal="left"/>
    </xf>
    <xf numFmtId="0" fontId="0" fillId="5" borderId="0" xfId="0" applyFill="1"/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left"/>
    </xf>
    <xf numFmtId="0" fontId="0" fillId="0" borderId="1" xfId="0" applyBorder="1" applyAlignment="1"/>
    <xf numFmtId="0" fontId="31" fillId="0" borderId="0" xfId="0" applyFont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8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29" fillId="0" borderId="9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0" fillId="0" borderId="5" xfId="0" applyBorder="1" applyAlignment="1"/>
    <xf numFmtId="0" fontId="0" fillId="0" borderId="4" xfId="0" applyBorder="1" applyAlignment="1"/>
    <xf numFmtId="0" fontId="0" fillId="0" borderId="7" xfId="0" applyBorder="1" applyAlignment="1">
      <alignment horizontal="center"/>
    </xf>
    <xf numFmtId="0" fontId="0" fillId="5" borderId="11" xfId="0" applyFill="1" applyBorder="1"/>
    <xf numFmtId="0" fontId="0" fillId="0" borderId="11" xfId="0" applyBorder="1"/>
    <xf numFmtId="0" fontId="29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9" fillId="6" borderId="1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29" fillId="7" borderId="1" xfId="0" applyFont="1" applyFill="1" applyBorder="1" applyAlignment="1">
      <alignment horizontal="left"/>
    </xf>
    <xf numFmtId="0" fontId="29" fillId="3" borderId="1" xfId="0" applyFont="1" applyFill="1" applyBorder="1" applyAlignment="1">
      <alignment horizontal="left"/>
    </xf>
    <xf numFmtId="0" fontId="32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4" fillId="0" borderId="0" xfId="0" applyFont="1"/>
    <xf numFmtId="0" fontId="35" fillId="0" borderId="1" xfId="0" applyFont="1" applyBorder="1" applyAlignment="1">
      <alignment horizontal="center" vertical="center"/>
    </xf>
    <xf numFmtId="0" fontId="36" fillId="5" borderId="0" xfId="0" applyFont="1" applyFill="1" applyAlignment="1">
      <alignment horizontal="left"/>
    </xf>
    <xf numFmtId="0" fontId="36" fillId="5" borderId="0" xfId="0" applyFont="1" applyFill="1" applyAlignment="1">
      <alignment horizontal="center"/>
    </xf>
    <xf numFmtId="0" fontId="36" fillId="5" borderId="0" xfId="0" applyFont="1" applyFill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/>
    </xf>
    <xf numFmtId="0" fontId="38" fillId="2" borderId="1" xfId="0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/>
    </xf>
    <xf numFmtId="0" fontId="34" fillId="0" borderId="1" xfId="0" quotePrefix="1" applyFont="1" applyBorder="1" applyAlignment="1">
      <alignment horizontal="center" vertical="center"/>
    </xf>
    <xf numFmtId="0" fontId="36" fillId="2" borderId="4" xfId="0" applyFont="1" applyFill="1" applyBorder="1" applyAlignment="1">
      <alignment vertical="center"/>
    </xf>
    <xf numFmtId="0" fontId="36" fillId="6" borderId="4" xfId="0" applyFont="1" applyFill="1" applyBorder="1" applyAlignment="1">
      <alignment vertical="center"/>
    </xf>
    <xf numFmtId="0" fontId="36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/>
    </xf>
    <xf numFmtId="0" fontId="36" fillId="2" borderId="0" xfId="0" applyFont="1" applyFill="1" applyAlignment="1">
      <alignment horizontal="left"/>
    </xf>
    <xf numFmtId="0" fontId="36" fillId="2" borderId="0" xfId="0" applyFont="1" applyFill="1" applyAlignment="1">
      <alignment horizontal="center"/>
    </xf>
    <xf numFmtId="0" fontId="36" fillId="2" borderId="2" xfId="0" applyFont="1" applyFill="1" applyBorder="1" applyAlignment="1">
      <alignment vertical="center"/>
    </xf>
    <xf numFmtId="0" fontId="36" fillId="6" borderId="2" xfId="0" applyFont="1" applyFill="1" applyBorder="1" applyAlignment="1">
      <alignment vertical="center"/>
    </xf>
    <xf numFmtId="0" fontId="36" fillId="2" borderId="5" xfId="0" applyFont="1" applyFill="1" applyBorder="1" applyAlignment="1">
      <alignment vertical="center"/>
    </xf>
    <xf numFmtId="0" fontId="36" fillId="6" borderId="5" xfId="0" applyFont="1" applyFill="1" applyBorder="1" applyAlignment="1">
      <alignment vertical="center"/>
    </xf>
    <xf numFmtId="0" fontId="36" fillId="0" borderId="0" xfId="0" applyFont="1" applyFill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6" fillId="9" borderId="4" xfId="0" applyFont="1" applyFill="1" applyBorder="1" applyAlignment="1">
      <alignment vertical="center"/>
    </xf>
    <xf numFmtId="0" fontId="36" fillId="2" borderId="2" xfId="0" applyFont="1" applyFill="1" applyBorder="1" applyAlignment="1">
      <alignment horizontal="center" vertical="center"/>
    </xf>
    <xf numFmtId="0" fontId="36" fillId="9" borderId="2" xfId="0" applyFont="1" applyFill="1" applyBorder="1" applyAlignment="1">
      <alignment vertical="center"/>
    </xf>
    <xf numFmtId="0" fontId="36" fillId="2" borderId="5" xfId="0" applyFont="1" applyFill="1" applyBorder="1" applyAlignment="1">
      <alignment horizontal="center" vertical="center"/>
    </xf>
    <xf numFmtId="0" fontId="36" fillId="9" borderId="5" xfId="0" applyFont="1" applyFill="1" applyBorder="1" applyAlignment="1">
      <alignment vertical="center"/>
    </xf>
    <xf numFmtId="0" fontId="36" fillId="2" borderId="0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36" fillId="3" borderId="2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left"/>
    </xf>
    <xf numFmtId="0" fontId="35" fillId="0" borderId="1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vertical="center" wrapText="1"/>
    </xf>
    <xf numFmtId="0" fontId="36" fillId="2" borderId="2" xfId="0" applyFont="1" applyFill="1" applyBorder="1" applyAlignment="1">
      <alignment vertical="center" wrapText="1"/>
    </xf>
    <xf numFmtId="0" fontId="36" fillId="2" borderId="5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/>
    </xf>
    <xf numFmtId="0" fontId="37" fillId="0" borderId="3" xfId="0" applyFont="1" applyFill="1" applyBorder="1" applyAlignment="1">
      <alignment vertical="center"/>
    </xf>
    <xf numFmtId="0" fontId="39" fillId="2" borderId="5" xfId="0" applyFont="1" applyFill="1" applyBorder="1" applyAlignment="1">
      <alignment vertical="center"/>
    </xf>
    <xf numFmtId="0" fontId="36" fillId="2" borderId="0" xfId="0" applyFont="1" applyFill="1" applyBorder="1" applyAlignment="1">
      <alignment horizontal="center"/>
    </xf>
    <xf numFmtId="0" fontId="36" fillId="6" borderId="4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6" fillId="2" borderId="18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0" fontId="36" fillId="10" borderId="4" xfId="0" applyFont="1" applyFill="1" applyBorder="1" applyAlignment="1">
      <alignment vertical="center"/>
    </xf>
    <xf numFmtId="0" fontId="38" fillId="2" borderId="1" xfId="0" applyFont="1" applyFill="1" applyBorder="1" applyAlignment="1">
      <alignment horizontal="center"/>
    </xf>
    <xf numFmtId="0" fontId="38" fillId="2" borderId="5" xfId="0" applyFont="1" applyFill="1" applyBorder="1" applyAlignment="1">
      <alignment horizontal="center" vertical="center"/>
    </xf>
    <xf numFmtId="0" fontId="36" fillId="10" borderId="2" xfId="0" applyFont="1" applyFill="1" applyBorder="1" applyAlignment="1">
      <alignment vertical="center"/>
    </xf>
    <xf numFmtId="0" fontId="36" fillId="10" borderId="5" xfId="0" applyFont="1" applyFill="1" applyBorder="1" applyAlignment="1">
      <alignment vertical="center"/>
    </xf>
    <xf numFmtId="0" fontId="38" fillId="2" borderId="18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/>
    </xf>
    <xf numFmtId="0" fontId="37" fillId="0" borderId="3" xfId="0" applyFont="1" applyFill="1" applyBorder="1" applyAlignment="1"/>
    <xf numFmtId="0" fontId="38" fillId="0" borderId="0" xfId="0" applyFont="1" applyFill="1" applyAlignment="1">
      <alignment horizontal="center"/>
    </xf>
    <xf numFmtId="0" fontId="42" fillId="0" borderId="1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9" borderId="4" xfId="0" applyFont="1" applyFill="1" applyBorder="1" applyAlignment="1">
      <alignment vertical="center"/>
    </xf>
    <xf numFmtId="0" fontId="38" fillId="2" borderId="2" xfId="0" applyFont="1" applyFill="1" applyBorder="1" applyAlignment="1">
      <alignment vertical="center"/>
    </xf>
    <xf numFmtId="0" fontId="38" fillId="9" borderId="2" xfId="0" applyFont="1" applyFill="1" applyBorder="1" applyAlignment="1">
      <alignment vertical="center"/>
    </xf>
    <xf numFmtId="0" fontId="38" fillId="2" borderId="5" xfId="0" applyFont="1" applyFill="1" applyBorder="1" applyAlignment="1">
      <alignment vertical="center"/>
    </xf>
    <xf numFmtId="0" fontId="38" fillId="9" borderId="5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8" fillId="5" borderId="0" xfId="2" applyFont="1" applyFill="1" applyBorder="1" applyAlignment="1">
      <alignment horizontal="center"/>
    </xf>
    <xf numFmtId="0" fontId="38" fillId="5" borderId="0" xfId="0" applyFont="1" applyFill="1" applyAlignment="1">
      <alignment horizontal="center" vertical="center"/>
    </xf>
    <xf numFmtId="0" fontId="37" fillId="5" borderId="3" xfId="0" applyFont="1" applyFill="1" applyBorder="1" applyAlignment="1">
      <alignment vertical="center"/>
    </xf>
    <xf numFmtId="0" fontId="42" fillId="5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/>
    </xf>
    <xf numFmtId="0" fontId="33" fillId="2" borderId="6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vertical="center"/>
    </xf>
    <xf numFmtId="0" fontId="38" fillId="3" borderId="2" xfId="0" applyFont="1" applyFill="1" applyBorder="1" applyAlignment="1">
      <alignment vertical="center"/>
    </xf>
    <xf numFmtId="0" fontId="38" fillId="3" borderId="5" xfId="0" applyFont="1" applyFill="1" applyBorder="1" applyAlignment="1">
      <alignment vertical="center"/>
    </xf>
    <xf numFmtId="0" fontId="38" fillId="5" borderId="4" xfId="0" applyFont="1" applyFill="1" applyBorder="1" applyAlignment="1">
      <alignment vertical="center"/>
    </xf>
    <xf numFmtId="0" fontId="38" fillId="5" borderId="1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vertical="center"/>
    </xf>
    <xf numFmtId="0" fontId="43" fillId="5" borderId="1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vertical="center"/>
    </xf>
    <xf numFmtId="0" fontId="38" fillId="5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/>
    </xf>
    <xf numFmtId="0" fontId="38" fillId="5" borderId="0" xfId="0" applyFont="1" applyFill="1" applyAlignment="1">
      <alignment horizontal="left"/>
    </xf>
    <xf numFmtId="0" fontId="38" fillId="5" borderId="0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 wrapText="1"/>
    </xf>
    <xf numFmtId="0" fontId="38" fillId="6" borderId="4" xfId="0" applyFont="1" applyFill="1" applyBorder="1" applyAlignment="1">
      <alignment vertical="center"/>
    </xf>
    <xf numFmtId="0" fontId="38" fillId="2" borderId="2" xfId="0" applyFont="1" applyFill="1" applyBorder="1" applyAlignment="1">
      <alignment vertical="center" wrapText="1"/>
    </xf>
    <xf numFmtId="0" fontId="38" fillId="6" borderId="2" xfId="0" applyFont="1" applyFill="1" applyBorder="1" applyAlignment="1">
      <alignment vertical="center"/>
    </xf>
    <xf numFmtId="0" fontId="38" fillId="2" borderId="5" xfId="0" applyFont="1" applyFill="1" applyBorder="1" applyAlignment="1">
      <alignment vertical="center" wrapText="1"/>
    </xf>
    <xf numFmtId="0" fontId="38" fillId="6" borderId="5" xfId="0" applyFont="1" applyFill="1" applyBorder="1" applyAlignment="1">
      <alignment vertical="center"/>
    </xf>
    <xf numFmtId="0" fontId="38" fillId="2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5" fillId="0" borderId="4" xfId="0" applyFont="1" applyFill="1" applyBorder="1" applyAlignment="1">
      <alignment vertical="center"/>
    </xf>
    <xf numFmtId="0" fontId="36" fillId="0" borderId="4" xfId="0" applyFont="1" applyFill="1" applyBorder="1" applyAlignment="1">
      <alignment vertical="center"/>
    </xf>
    <xf numFmtId="0" fontId="36" fillId="0" borderId="4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vertical="center"/>
    </xf>
    <xf numFmtId="0" fontId="36" fillId="0" borderId="5" xfId="0" applyFont="1" applyFill="1" applyBorder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vertical="center"/>
    </xf>
    <xf numFmtId="0" fontId="36" fillId="5" borderId="1" xfId="0" applyFont="1" applyFill="1" applyBorder="1" applyAlignment="1">
      <alignment horizontal="center" vertical="center"/>
    </xf>
    <xf numFmtId="0" fontId="36" fillId="5" borderId="4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vertical="center"/>
    </xf>
    <xf numFmtId="164" fontId="36" fillId="2" borderId="4" xfId="0" applyNumberFormat="1" applyFont="1" applyFill="1" applyBorder="1" applyAlignment="1">
      <alignment vertical="center"/>
    </xf>
    <xf numFmtId="164" fontId="36" fillId="2" borderId="2" xfId="0" applyNumberFormat="1" applyFont="1" applyFill="1" applyBorder="1" applyAlignment="1">
      <alignment vertical="center"/>
    </xf>
    <xf numFmtId="164" fontId="36" fillId="2" borderId="5" xfId="0" applyNumberFormat="1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/>
    </xf>
    <xf numFmtId="0" fontId="40" fillId="2" borderId="4" xfId="0" applyFont="1" applyFill="1" applyBorder="1" applyAlignment="1">
      <alignment vertical="center" wrapText="1"/>
    </xf>
    <xf numFmtId="0" fontId="40" fillId="2" borderId="2" xfId="0" applyFont="1" applyFill="1" applyBorder="1" applyAlignment="1">
      <alignment vertical="center" wrapText="1"/>
    </xf>
    <xf numFmtId="0" fontId="43" fillId="2" borderId="1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36" fillId="0" borderId="18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vertical="center"/>
    </xf>
    <xf numFmtId="0" fontId="36" fillId="2" borderId="13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4" fillId="5" borderId="0" xfId="0" applyFont="1" applyFill="1"/>
    <xf numFmtId="0" fontId="36" fillId="5" borderId="18" xfId="0" applyFont="1" applyFill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5" borderId="3" xfId="0" applyFont="1" applyFill="1" applyBorder="1" applyAlignment="1">
      <alignment horizontal="center"/>
    </xf>
    <xf numFmtId="0" fontId="38" fillId="5" borderId="0" xfId="0" applyFont="1" applyFill="1" applyAlignment="1">
      <alignment horizontal="center"/>
    </xf>
    <xf numFmtId="0" fontId="34" fillId="11" borderId="0" xfId="0" applyFont="1" applyFill="1"/>
    <xf numFmtId="0" fontId="36" fillId="11" borderId="0" xfId="0" applyFont="1" applyFill="1" applyAlignment="1">
      <alignment horizontal="center" vertical="center"/>
    </xf>
    <xf numFmtId="0" fontId="36" fillId="11" borderId="0" xfId="0" applyFont="1" applyFill="1" applyAlignment="1">
      <alignment horizontal="center"/>
    </xf>
    <xf numFmtId="0" fontId="36" fillId="11" borderId="18" xfId="0" applyFont="1" applyFill="1" applyBorder="1" applyAlignment="1">
      <alignment horizontal="center"/>
    </xf>
    <xf numFmtId="0" fontId="36" fillId="11" borderId="0" xfId="0" applyFont="1" applyFill="1" applyBorder="1" applyAlignment="1">
      <alignment horizontal="center"/>
    </xf>
    <xf numFmtId="0" fontId="36" fillId="11" borderId="3" xfId="0" applyFont="1" applyFill="1" applyBorder="1" applyAlignment="1">
      <alignment horizontal="center"/>
    </xf>
    <xf numFmtId="0" fontId="38" fillId="11" borderId="0" xfId="0" applyFont="1" applyFill="1" applyAlignment="1">
      <alignment horizontal="center"/>
    </xf>
    <xf numFmtId="0" fontId="46" fillId="5" borderId="1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vertical="center"/>
    </xf>
    <xf numFmtId="0" fontId="38" fillId="6" borderId="1" xfId="0" applyFont="1" applyFill="1" applyBorder="1" applyAlignment="1">
      <alignment horizontal="center" vertical="center"/>
    </xf>
    <xf numFmtId="0" fontId="36" fillId="6" borderId="0" xfId="0" applyFont="1" applyFill="1" applyBorder="1" applyAlignment="1">
      <alignment horizontal="center" vertical="center" wrapText="1"/>
    </xf>
    <xf numFmtId="0" fontId="38" fillId="6" borderId="4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/>
    </xf>
    <xf numFmtId="0" fontId="36" fillId="6" borderId="1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23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9" fillId="0" borderId="0" xfId="2" applyFont="1" applyFill="1" applyBorder="1" applyAlignment="1">
      <alignment horizont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23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/>
    </xf>
    <xf numFmtId="0" fontId="23" fillId="6" borderId="0" xfId="0" applyFont="1" applyFill="1" applyAlignment="1">
      <alignment horizontal="left"/>
    </xf>
    <xf numFmtId="0" fontId="23" fillId="6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 wrapText="1"/>
    </xf>
    <xf numFmtId="0" fontId="23" fillId="10" borderId="0" xfId="0" applyFont="1" applyFill="1" applyAlignment="1">
      <alignment horizontal="center"/>
    </xf>
    <xf numFmtId="0" fontId="23" fillId="6" borderId="18" xfId="0" applyFont="1" applyFill="1" applyBorder="1" applyAlignment="1">
      <alignment horizontal="center"/>
    </xf>
    <xf numFmtId="0" fontId="23" fillId="6" borderId="0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6" fillId="10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10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/>
    </xf>
    <xf numFmtId="0" fontId="9" fillId="11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23" fillId="10" borderId="0" xfId="0" applyFont="1" applyFill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horizontal="center" vertical="center"/>
    </xf>
    <xf numFmtId="164" fontId="23" fillId="10" borderId="1" xfId="0" applyNumberFormat="1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/>
    </xf>
    <xf numFmtId="0" fontId="23" fillId="6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23" fillId="5" borderId="0" xfId="0" applyFont="1" applyFill="1" applyAlignment="1">
      <alignment horizontal="center" vertical="center"/>
    </xf>
    <xf numFmtId="0" fontId="23" fillId="6" borderId="4" xfId="0" applyFont="1" applyFill="1" applyBorder="1" applyAlignment="1">
      <alignment vertical="center"/>
    </xf>
    <xf numFmtId="0" fontId="23" fillId="6" borderId="2" xfId="0" applyFont="1" applyFill="1" applyBorder="1" applyAlignment="1">
      <alignment vertical="center"/>
    </xf>
    <xf numFmtId="0" fontId="23" fillId="6" borderId="5" xfId="0" applyFont="1" applyFill="1" applyBorder="1" applyAlignment="1">
      <alignment vertical="center"/>
    </xf>
    <xf numFmtId="0" fontId="23" fillId="3" borderId="4" xfId="0" applyFont="1" applyFill="1" applyBorder="1" applyAlignment="1">
      <alignment vertical="center"/>
    </xf>
    <xf numFmtId="0" fontId="23" fillId="3" borderId="2" xfId="0" applyFont="1" applyFill="1" applyBorder="1" applyAlignment="1">
      <alignment vertical="center"/>
    </xf>
    <xf numFmtId="0" fontId="23" fillId="2" borderId="4" xfId="0" applyFont="1" applyFill="1" applyBorder="1" applyAlignment="1">
      <alignment vertical="center"/>
    </xf>
    <xf numFmtId="0" fontId="23" fillId="2" borderId="2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 wrapText="1"/>
    </xf>
    <xf numFmtId="0" fontId="48" fillId="3" borderId="4" xfId="0" applyFont="1" applyFill="1" applyBorder="1" applyAlignment="1">
      <alignment vertical="center"/>
    </xf>
    <xf numFmtId="0" fontId="48" fillId="3" borderId="2" xfId="0" applyFont="1" applyFill="1" applyBorder="1" applyAlignment="1">
      <alignment vertical="center"/>
    </xf>
    <xf numFmtId="0" fontId="48" fillId="3" borderId="5" xfId="0" applyFont="1" applyFill="1" applyBorder="1" applyAlignment="1">
      <alignment vertical="center"/>
    </xf>
    <xf numFmtId="0" fontId="23" fillId="6" borderId="4" xfId="0" applyNumberFormat="1" applyFont="1" applyFill="1" applyBorder="1" applyAlignment="1">
      <alignment vertical="center"/>
    </xf>
    <xf numFmtId="0" fontId="23" fillId="6" borderId="2" xfId="0" applyNumberFormat="1" applyFont="1" applyFill="1" applyBorder="1" applyAlignment="1">
      <alignment vertical="center"/>
    </xf>
    <xf numFmtId="0" fontId="23" fillId="6" borderId="5" xfId="0" applyNumberFormat="1" applyFont="1" applyFill="1" applyBorder="1" applyAlignment="1">
      <alignment vertical="center"/>
    </xf>
    <xf numFmtId="0" fontId="48" fillId="6" borderId="4" xfId="0" applyFont="1" applyFill="1" applyBorder="1" applyAlignment="1">
      <alignment vertical="center"/>
    </xf>
    <xf numFmtId="0" fontId="48" fillId="6" borderId="2" xfId="0" applyFont="1" applyFill="1" applyBorder="1" applyAlignment="1">
      <alignment vertical="center"/>
    </xf>
    <xf numFmtId="0" fontId="48" fillId="6" borderId="5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 wrapText="1"/>
    </xf>
    <xf numFmtId="0" fontId="48" fillId="6" borderId="4" xfId="0" applyFont="1" applyFill="1" applyBorder="1" applyAlignment="1">
      <alignment vertical="center" wrapText="1"/>
    </xf>
    <xf numFmtId="0" fontId="48" fillId="6" borderId="2" xfId="0" applyFont="1" applyFill="1" applyBorder="1" applyAlignment="1">
      <alignment vertical="center" wrapText="1"/>
    </xf>
    <xf numFmtId="0" fontId="48" fillId="6" borderId="5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/>
    </xf>
    <xf numFmtId="0" fontId="23" fillId="3" borderId="4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23" fillId="3" borderId="2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/>
    </xf>
    <xf numFmtId="0" fontId="23" fillId="3" borderId="5" xfId="0" applyFont="1" applyFill="1" applyBorder="1" applyAlignment="1">
      <alignment vertical="center" wrapText="1"/>
    </xf>
    <xf numFmtId="0" fontId="9" fillId="11" borderId="4" xfId="0" applyFont="1" applyFill="1" applyBorder="1" applyAlignment="1">
      <alignment vertical="center"/>
    </xf>
    <xf numFmtId="0" fontId="6" fillId="11" borderId="4" xfId="0" applyFont="1" applyFill="1" applyBorder="1" applyAlignment="1">
      <alignment vertical="center"/>
    </xf>
    <xf numFmtId="0" fontId="9" fillId="11" borderId="4" xfId="0" applyFont="1" applyFill="1" applyBorder="1" applyAlignment="1">
      <alignment vertical="center" wrapText="1"/>
    </xf>
    <xf numFmtId="0" fontId="9" fillId="11" borderId="2" xfId="0" applyFont="1" applyFill="1" applyBorder="1" applyAlignment="1">
      <alignment vertical="center"/>
    </xf>
    <xf numFmtId="0" fontId="9" fillId="11" borderId="2" xfId="0" applyFont="1" applyFill="1" applyBorder="1" applyAlignment="1">
      <alignment vertical="center" wrapText="1"/>
    </xf>
    <xf numFmtId="0" fontId="9" fillId="11" borderId="5" xfId="0" applyFont="1" applyFill="1" applyBorder="1" applyAlignment="1">
      <alignment vertical="center"/>
    </xf>
    <xf numFmtId="0" fontId="9" fillId="11" borderId="5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6" fillId="11" borderId="2" xfId="0" applyFont="1" applyFill="1" applyBorder="1" applyAlignment="1">
      <alignment vertical="center"/>
    </xf>
    <xf numFmtId="0" fontId="6" fillId="11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/>
    </xf>
    <xf numFmtId="0" fontId="6" fillId="11" borderId="4" xfId="0" applyFont="1" applyFill="1" applyBorder="1" applyAlignment="1">
      <alignment vertical="center" wrapText="1"/>
    </xf>
    <xf numFmtId="0" fontId="6" fillId="11" borderId="2" xfId="0" applyFont="1" applyFill="1" applyBorder="1" applyAlignment="1">
      <alignment vertical="center" wrapText="1"/>
    </xf>
    <xf numFmtId="0" fontId="6" fillId="11" borderId="5" xfId="0" applyFont="1" applyFill="1" applyBorder="1" applyAlignment="1">
      <alignment vertical="center" wrapText="1"/>
    </xf>
    <xf numFmtId="0" fontId="22" fillId="3" borderId="4" xfId="0" applyFont="1" applyFill="1" applyBorder="1" applyAlignment="1">
      <alignment vertical="center"/>
    </xf>
    <xf numFmtId="0" fontId="22" fillId="3" borderId="5" xfId="0" applyFont="1" applyFill="1" applyBorder="1" applyAlignment="1">
      <alignment vertical="center"/>
    </xf>
    <xf numFmtId="0" fontId="23" fillId="11" borderId="4" xfId="0" applyFont="1" applyFill="1" applyBorder="1" applyAlignment="1">
      <alignment vertical="center"/>
    </xf>
    <xf numFmtId="0" fontId="23" fillId="11" borderId="2" xfId="0" applyFont="1" applyFill="1" applyBorder="1" applyAlignment="1">
      <alignment vertical="center"/>
    </xf>
    <xf numFmtId="0" fontId="23" fillId="11" borderId="5" xfId="0" applyFont="1" applyFill="1" applyBorder="1" applyAlignment="1">
      <alignment vertical="center"/>
    </xf>
    <xf numFmtId="164" fontId="23" fillId="2" borderId="4" xfId="0" applyNumberFormat="1" applyFont="1" applyFill="1" applyBorder="1" applyAlignment="1">
      <alignment vertical="center"/>
    </xf>
    <xf numFmtId="164" fontId="23" fillId="2" borderId="2" xfId="0" applyNumberFormat="1" applyFont="1" applyFill="1" applyBorder="1" applyAlignment="1">
      <alignment vertical="center"/>
    </xf>
    <xf numFmtId="164" fontId="23" fillId="2" borderId="5" xfId="0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3" fillId="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/>
    </xf>
    <xf numFmtId="0" fontId="36" fillId="5" borderId="0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vertical="center" wrapText="1"/>
    </xf>
    <xf numFmtId="0" fontId="27" fillId="2" borderId="4" xfId="0" applyFont="1" applyFill="1" applyBorder="1" applyAlignment="1">
      <alignment vertical="center"/>
    </xf>
    <xf numFmtId="0" fontId="6" fillId="3" borderId="21" xfId="0" applyFont="1" applyFill="1" applyBorder="1" applyAlignment="1"/>
    <xf numFmtId="0" fontId="6" fillId="3" borderId="0" xfId="0" applyFont="1" applyFill="1" applyAlignment="1"/>
    <xf numFmtId="0" fontId="0" fillId="3" borderId="1" xfId="0" quotePrefix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0" xfId="0" applyFill="1"/>
    <xf numFmtId="0" fontId="9" fillId="12" borderId="4" xfId="0" applyFont="1" applyFill="1" applyBorder="1" applyAlignment="1">
      <alignment vertical="center"/>
    </xf>
    <xf numFmtId="0" fontId="23" fillId="12" borderId="4" xfId="0" applyFont="1" applyFill="1" applyBorder="1" applyAlignment="1">
      <alignment vertical="center"/>
    </xf>
    <xf numFmtId="0" fontId="23" fillId="12" borderId="4" xfId="0" applyFont="1" applyFill="1" applyBorder="1" applyAlignment="1">
      <alignment vertical="center" wrapText="1"/>
    </xf>
    <xf numFmtId="0" fontId="6" fillId="12" borderId="1" xfId="0" applyFont="1" applyFill="1" applyBorder="1" applyAlignment="1">
      <alignment horizontal="center" vertical="center"/>
    </xf>
    <xf numFmtId="0" fontId="23" fillId="12" borderId="1" xfId="0" applyFont="1" applyFill="1" applyBorder="1" applyAlignment="1">
      <alignment horizontal="center" vertical="center"/>
    </xf>
    <xf numFmtId="0" fontId="36" fillId="12" borderId="1" xfId="0" applyFont="1" applyFill="1" applyBorder="1" applyAlignment="1">
      <alignment horizontal="center" vertical="center"/>
    </xf>
    <xf numFmtId="0" fontId="23" fillId="12" borderId="1" xfId="0" applyFont="1" applyFill="1" applyBorder="1" applyAlignment="1">
      <alignment horizontal="center"/>
    </xf>
    <xf numFmtId="0" fontId="9" fillId="12" borderId="2" xfId="0" applyFont="1" applyFill="1" applyBorder="1" applyAlignment="1">
      <alignment vertical="center"/>
    </xf>
    <xf numFmtId="0" fontId="23" fillId="12" borderId="2" xfId="0" applyFont="1" applyFill="1" applyBorder="1" applyAlignment="1">
      <alignment vertical="center"/>
    </xf>
    <xf numFmtId="0" fontId="23" fillId="12" borderId="2" xfId="0" applyFont="1" applyFill="1" applyBorder="1" applyAlignment="1">
      <alignment vertical="center" wrapText="1"/>
    </xf>
    <xf numFmtId="0" fontId="9" fillId="12" borderId="5" xfId="0" applyFont="1" applyFill="1" applyBorder="1" applyAlignment="1">
      <alignment vertical="center"/>
    </xf>
    <xf numFmtId="0" fontId="23" fillId="12" borderId="5" xfId="0" applyFont="1" applyFill="1" applyBorder="1" applyAlignment="1">
      <alignment vertical="center"/>
    </xf>
    <xf numFmtId="0" fontId="23" fillId="12" borderId="5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3" fillId="13" borderId="4" xfId="0" applyFont="1" applyFill="1" applyBorder="1" applyAlignment="1">
      <alignment vertical="center"/>
    </xf>
    <xf numFmtId="0" fontId="23" fillId="13" borderId="0" xfId="0" applyFont="1" applyFill="1" applyAlignment="1">
      <alignment horizontal="left"/>
    </xf>
    <xf numFmtId="0" fontId="23" fillId="13" borderId="4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/>
    </xf>
    <xf numFmtId="0" fontId="6" fillId="13" borderId="0" xfId="0" applyFont="1" applyFill="1" applyAlignment="1"/>
    <xf numFmtId="0" fontId="9" fillId="13" borderId="0" xfId="0" applyFont="1" applyFill="1" applyAlignment="1">
      <alignment horizontal="center"/>
    </xf>
    <xf numFmtId="0" fontId="23" fillId="0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left"/>
    </xf>
    <xf numFmtId="0" fontId="9" fillId="0" borderId="1" xfId="2" applyFont="1" applyFill="1" applyBorder="1" applyAlignment="1">
      <alignment horizontal="center" vertical="center"/>
    </xf>
    <xf numFmtId="0" fontId="23" fillId="13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left" vertical="center"/>
    </xf>
    <xf numFmtId="0" fontId="23" fillId="13" borderId="1" xfId="0" applyFont="1" applyFill="1" applyBorder="1" applyAlignment="1">
      <alignment horizontal="left"/>
    </xf>
    <xf numFmtId="0" fontId="9" fillId="0" borderId="1" xfId="2" applyFont="1" applyFill="1" applyBorder="1" applyAlignment="1">
      <alignment horizontal="center"/>
    </xf>
    <xf numFmtId="0" fontId="23" fillId="3" borderId="0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/>
    </xf>
    <xf numFmtId="0" fontId="23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3" fillId="2" borderId="1" xfId="0" applyFont="1" applyFill="1" applyBorder="1" applyAlignment="1">
      <alignment vertical="center"/>
    </xf>
    <xf numFmtId="164" fontId="23" fillId="10" borderId="4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3" fillId="6" borderId="0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vertical="center"/>
    </xf>
    <xf numFmtId="0" fontId="23" fillId="10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9" fillId="0" borderId="4" xfId="2" applyFont="1" applyFill="1" applyBorder="1" applyAlignment="1">
      <alignment horizontal="center" wrapText="1"/>
    </xf>
    <xf numFmtId="0" fontId="23" fillId="11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vertical="center" wrapText="1"/>
    </xf>
    <xf numFmtId="0" fontId="9" fillId="11" borderId="0" xfId="0" applyFont="1" applyFill="1" applyBorder="1" applyAlignment="1">
      <alignment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0" borderId="4" xfId="2" applyFont="1" applyFill="1" applyBorder="1" applyAlignment="1">
      <alignment horizontal="center"/>
    </xf>
    <xf numFmtId="0" fontId="23" fillId="13" borderId="1" xfId="0" applyFont="1" applyFill="1" applyBorder="1" applyAlignment="1">
      <alignment vertical="center"/>
    </xf>
    <xf numFmtId="0" fontId="9" fillId="11" borderId="0" xfId="0" applyFont="1" applyFill="1" applyBorder="1" applyAlignment="1">
      <alignment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0" borderId="4" xfId="2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23" fillId="6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9" fillId="11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3" fillId="11" borderId="4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/>
    </xf>
    <xf numFmtId="0" fontId="23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6" fillId="14" borderId="1" xfId="0" applyFont="1" applyFill="1" applyBorder="1" applyAlignment="1">
      <alignment horizontal="center" vertical="center"/>
    </xf>
    <xf numFmtId="0" fontId="23" fillId="14" borderId="0" xfId="0" applyFont="1" applyFill="1" applyAlignment="1">
      <alignment horizontal="left"/>
    </xf>
    <xf numFmtId="0" fontId="6" fillId="14" borderId="0" xfId="0" applyFont="1" applyFill="1" applyAlignment="1">
      <alignment horizontal="left"/>
    </xf>
    <xf numFmtId="0" fontId="23" fillId="14" borderId="0" xfId="0" applyFont="1" applyFill="1" applyAlignment="1">
      <alignment horizontal="left" vertical="center"/>
    </xf>
    <xf numFmtId="0" fontId="0" fillId="4" borderId="1" xfId="0" quotePrefix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left" vertical="center"/>
    </xf>
    <xf numFmtId="0" fontId="6" fillId="13" borderId="0" xfId="0" applyFont="1" applyFill="1" applyAlignment="1">
      <alignment horizontal="left"/>
    </xf>
    <xf numFmtId="0" fontId="23" fillId="13" borderId="0" xfId="0" applyFont="1" applyFill="1" applyAlignment="1">
      <alignment horizontal="left" vertical="center"/>
    </xf>
    <xf numFmtId="0" fontId="6" fillId="13" borderId="4" xfId="0" applyFont="1" applyFill="1" applyBorder="1" applyAlignment="1">
      <alignment horizontal="left"/>
    </xf>
    <xf numFmtId="0" fontId="23" fillId="13" borderId="2" xfId="0" applyFont="1" applyFill="1" applyBorder="1" applyAlignment="1">
      <alignment horizontal="left"/>
    </xf>
    <xf numFmtId="0" fontId="23" fillId="13" borderId="5" xfId="0" applyFont="1" applyFill="1" applyBorder="1" applyAlignment="1">
      <alignment horizontal="left" vertical="center"/>
    </xf>
    <xf numFmtId="0" fontId="23" fillId="14" borderId="4" xfId="0" applyFont="1" applyFill="1" applyBorder="1" applyAlignment="1">
      <alignment vertical="center"/>
    </xf>
    <xf numFmtId="0" fontId="23" fillId="14" borderId="1" xfId="0" applyFont="1" applyFill="1" applyBorder="1" applyAlignment="1">
      <alignment horizontal="center" vertical="center"/>
    </xf>
    <xf numFmtId="0" fontId="36" fillId="14" borderId="1" xfId="0" applyFont="1" applyFill="1" applyBorder="1" applyAlignment="1">
      <alignment horizontal="center" vertical="center"/>
    </xf>
    <xf numFmtId="0" fontId="9" fillId="14" borderId="4" xfId="0" applyFont="1" applyFill="1" applyBorder="1" applyAlignment="1">
      <alignment vertical="center" wrapText="1"/>
    </xf>
    <xf numFmtId="0" fontId="9" fillId="14" borderId="4" xfId="0" applyFont="1" applyFill="1" applyBorder="1" applyAlignment="1">
      <alignment vertical="center"/>
    </xf>
    <xf numFmtId="0" fontId="9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/>
    </xf>
    <xf numFmtId="0" fontId="38" fillId="14" borderId="1" xfId="0" applyFont="1" applyFill="1" applyBorder="1" applyAlignment="1">
      <alignment horizontal="center" vertical="center"/>
    </xf>
    <xf numFmtId="164" fontId="23" fillId="14" borderId="4" xfId="0" applyNumberFormat="1" applyFont="1" applyFill="1" applyBorder="1" applyAlignment="1">
      <alignment vertical="center"/>
    </xf>
    <xf numFmtId="0" fontId="6" fillId="14" borderId="4" xfId="0" applyFont="1" applyFill="1" applyBorder="1" applyAlignment="1">
      <alignment vertical="center" wrapText="1"/>
    </xf>
    <xf numFmtId="0" fontId="6" fillId="14" borderId="4" xfId="0" applyFont="1" applyFill="1" applyBorder="1" applyAlignment="1">
      <alignment vertical="center"/>
    </xf>
    <xf numFmtId="0" fontId="23" fillId="14" borderId="0" xfId="0" applyFont="1" applyFill="1" applyAlignment="1">
      <alignment horizontal="center"/>
    </xf>
    <xf numFmtId="0" fontId="9" fillId="14" borderId="0" xfId="0" applyFont="1" applyFill="1" applyAlignment="1">
      <alignment horizontal="center"/>
    </xf>
    <xf numFmtId="0" fontId="23" fillId="14" borderId="1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23" fillId="14" borderId="1" xfId="0" applyFont="1" applyFill="1" applyBorder="1" applyAlignment="1">
      <alignment horizontal="left"/>
    </xf>
    <xf numFmtId="0" fontId="49" fillId="0" borderId="0" xfId="0" applyFont="1"/>
    <xf numFmtId="0" fontId="6" fillId="4" borderId="0" xfId="0" applyFont="1" applyFill="1" applyBorder="1" applyAlignment="1">
      <alignment horizontal="center" vertical="center"/>
    </xf>
    <xf numFmtId="164" fontId="23" fillId="4" borderId="0" xfId="0" applyNumberFormat="1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/>
    </xf>
    <xf numFmtId="0" fontId="6" fillId="6" borderId="0" xfId="0" applyFont="1" applyFill="1" applyAlignment="1">
      <alignment horizontal="left"/>
    </xf>
    <xf numFmtId="0" fontId="6" fillId="6" borderId="4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left"/>
    </xf>
    <xf numFmtId="0" fontId="6" fillId="8" borderId="1" xfId="0" applyFont="1" applyFill="1" applyBorder="1" applyAlignment="1">
      <alignment horizontal="center"/>
    </xf>
    <xf numFmtId="0" fontId="23" fillId="8" borderId="0" xfId="0" applyFont="1" applyFill="1" applyAlignment="1">
      <alignment horizontal="left" vertical="center"/>
    </xf>
    <xf numFmtId="0" fontId="23" fillId="8" borderId="4" xfId="0" applyFont="1" applyFill="1" applyBorder="1" applyAlignment="1">
      <alignment vertical="center" wrapText="1"/>
    </xf>
    <xf numFmtId="0" fontId="23" fillId="8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23" fillId="14" borderId="0" xfId="0" applyFont="1" applyFill="1" applyBorder="1" applyAlignment="1">
      <alignment vertical="center"/>
    </xf>
    <xf numFmtId="0" fontId="23" fillId="14" borderId="0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/>
    </xf>
    <xf numFmtId="0" fontId="6" fillId="14" borderId="1" xfId="0" applyFont="1" applyFill="1" applyBorder="1" applyAlignment="1">
      <alignment vertical="center" wrapText="1"/>
    </xf>
    <xf numFmtId="0" fontId="6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0" fontId="23" fillId="14" borderId="4" xfId="0" applyFont="1" applyFill="1" applyBorder="1" applyAlignment="1">
      <alignment vertical="center" wrapText="1"/>
    </xf>
    <xf numFmtId="0" fontId="23" fillId="14" borderId="1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left"/>
    </xf>
    <xf numFmtId="0" fontId="23" fillId="14" borderId="4" xfId="0" applyFont="1" applyFill="1" applyBorder="1" applyAlignment="1">
      <alignment horizontal="left"/>
    </xf>
    <xf numFmtId="0" fontId="23" fillId="14" borderId="4" xfId="0" applyFont="1" applyFill="1" applyBorder="1" applyAlignment="1">
      <alignment horizontal="left" vertical="center"/>
    </xf>
    <xf numFmtId="0" fontId="23" fillId="13" borderId="1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23" fillId="8" borderId="4" xfId="0" applyFont="1" applyFill="1" applyBorder="1" applyAlignment="1">
      <alignment vertical="center"/>
    </xf>
    <xf numFmtId="0" fontId="23" fillId="8" borderId="1" xfId="0" applyFont="1" applyFill="1" applyBorder="1" applyAlignment="1">
      <alignment horizontal="center"/>
    </xf>
    <xf numFmtId="0" fontId="23" fillId="8" borderId="0" xfId="0" applyFont="1" applyFill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/>
    </xf>
    <xf numFmtId="0" fontId="6" fillId="11" borderId="0" xfId="0" applyFont="1" applyFill="1" applyBorder="1" applyAlignment="1">
      <alignment vertical="center" wrapText="1"/>
    </xf>
    <xf numFmtId="0" fontId="23" fillId="11" borderId="1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 wrapText="1"/>
    </xf>
    <xf numFmtId="0" fontId="48" fillId="6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 wrapText="1"/>
    </xf>
    <xf numFmtId="0" fontId="23" fillId="10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 wrapText="1"/>
    </xf>
    <xf numFmtId="0" fontId="48" fillId="6" borderId="1" xfId="0" applyFont="1" applyFill="1" applyBorder="1" applyAlignment="1">
      <alignment vertical="center" wrapText="1"/>
    </xf>
    <xf numFmtId="0" fontId="6" fillId="11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13" borderId="14" xfId="0" applyFont="1" applyFill="1" applyBorder="1" applyAlignment="1">
      <alignment horizontal="center" vertical="center"/>
    </xf>
    <xf numFmtId="0" fontId="38" fillId="14" borderId="0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6" fillId="13" borderId="0" xfId="0" applyFont="1" applyFill="1" applyBorder="1" applyAlignment="1"/>
    <xf numFmtId="0" fontId="22" fillId="3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/>
    </xf>
    <xf numFmtId="0" fontId="23" fillId="11" borderId="21" xfId="0" applyFont="1" applyFill="1" applyBorder="1" applyAlignment="1">
      <alignment horizontal="center" vertical="center"/>
    </xf>
    <xf numFmtId="0" fontId="23" fillId="14" borderId="1" xfId="0" applyFont="1" applyFill="1" applyBorder="1" applyAlignment="1">
      <alignment vertical="center"/>
    </xf>
    <xf numFmtId="0" fontId="23" fillId="14" borderId="0" xfId="0" applyFont="1" applyFill="1" applyAlignment="1">
      <alignment horizontal="center" vertical="center"/>
    </xf>
    <xf numFmtId="0" fontId="33" fillId="14" borderId="1" xfId="0" applyFont="1" applyFill="1" applyBorder="1" applyAlignment="1">
      <alignment horizontal="center"/>
    </xf>
    <xf numFmtId="0" fontId="22" fillId="14" borderId="0" xfId="0" applyFont="1" applyFill="1" applyAlignment="1">
      <alignment horizontal="left" vertical="center"/>
    </xf>
    <xf numFmtId="0" fontId="38" fillId="8" borderId="1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/>
    </xf>
    <xf numFmtId="0" fontId="6" fillId="8" borderId="4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vertical="center"/>
    </xf>
    <xf numFmtId="0" fontId="9" fillId="8" borderId="4" xfId="0" applyFont="1" applyFill="1" applyBorder="1" applyAlignment="1">
      <alignment vertical="center"/>
    </xf>
    <xf numFmtId="0" fontId="9" fillId="14" borderId="1" xfId="0" applyFont="1" applyFill="1" applyBorder="1" applyAlignment="1">
      <alignment horizontal="center"/>
    </xf>
    <xf numFmtId="0" fontId="0" fillId="14" borderId="0" xfId="0" applyFill="1"/>
    <xf numFmtId="0" fontId="36" fillId="8" borderId="1" xfId="0" applyFont="1" applyFill="1" applyBorder="1" applyAlignment="1">
      <alignment horizontal="center" vertical="center" wrapText="1"/>
    </xf>
    <xf numFmtId="0" fontId="36" fillId="14" borderId="0" xfId="0" applyFont="1" applyFill="1" applyBorder="1" applyAlignment="1">
      <alignment horizontal="center" vertical="center"/>
    </xf>
    <xf numFmtId="0" fontId="36" fillId="14" borderId="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/>
    </xf>
    <xf numFmtId="0" fontId="48" fillId="14" borderId="0" xfId="0" applyFont="1" applyFill="1" applyBorder="1" applyAlignment="1">
      <alignment vertical="center"/>
    </xf>
    <xf numFmtId="0" fontId="48" fillId="14" borderId="1" xfId="0" applyFont="1" applyFill="1" applyBorder="1" applyAlignment="1">
      <alignment vertical="center"/>
    </xf>
    <xf numFmtId="0" fontId="48" fillId="14" borderId="4" xfId="0" applyFont="1" applyFill="1" applyBorder="1" applyAlignment="1">
      <alignment vertical="center"/>
    </xf>
    <xf numFmtId="0" fontId="48" fillId="14" borderId="4" xfId="0" applyFont="1" applyFill="1" applyBorder="1" applyAlignment="1">
      <alignment vertical="center" wrapText="1"/>
    </xf>
    <xf numFmtId="0" fontId="6" fillId="14" borderId="4" xfId="0" applyFont="1" applyFill="1" applyBorder="1" applyAlignment="1">
      <alignment horizontal="center" vertical="center" wrapText="1"/>
    </xf>
    <xf numFmtId="0" fontId="9" fillId="14" borderId="4" xfId="0" applyFont="1" applyFill="1" applyBorder="1" applyAlignment="1">
      <alignment horizontal="center" vertical="center"/>
    </xf>
    <xf numFmtId="0" fontId="9" fillId="14" borderId="0" xfId="0" applyFont="1" applyFill="1" applyAlignment="1">
      <alignment horizontal="center" wrapText="1"/>
    </xf>
    <xf numFmtId="0" fontId="6" fillId="14" borderId="0" xfId="0" applyFont="1" applyFill="1" applyBorder="1" applyAlignment="1">
      <alignment vertical="center" wrapText="1"/>
    </xf>
    <xf numFmtId="0" fontId="6" fillId="14" borderId="0" xfId="0" applyFont="1" applyFill="1" applyBorder="1" applyAlignment="1">
      <alignment vertical="center"/>
    </xf>
    <xf numFmtId="0" fontId="9" fillId="14" borderId="0" xfId="0" applyFont="1" applyFill="1" applyBorder="1" applyAlignment="1">
      <alignment vertical="center"/>
    </xf>
    <xf numFmtId="0" fontId="6" fillId="14" borderId="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23" fillId="14" borderId="0" xfId="0" applyFont="1" applyFill="1" applyAlignment="1">
      <alignment horizontal="center" wrapText="1"/>
    </xf>
    <xf numFmtId="0" fontId="23" fillId="14" borderId="4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center" vertical="center" wrapText="1"/>
    </xf>
    <xf numFmtId="0" fontId="23" fillId="14" borderId="18" xfId="0" applyFont="1" applyFill="1" applyBorder="1" applyAlignment="1">
      <alignment horizontal="center" vertical="center"/>
    </xf>
    <xf numFmtId="0" fontId="23" fillId="14" borderId="18" xfId="0" applyFont="1" applyFill="1" applyBorder="1" applyAlignment="1">
      <alignment horizontal="center"/>
    </xf>
    <xf numFmtId="0" fontId="6" fillId="14" borderId="5" xfId="0" applyFont="1" applyFill="1" applyBorder="1" applyAlignment="1">
      <alignment vertical="center" wrapText="1"/>
    </xf>
    <xf numFmtId="0" fontId="9" fillId="14" borderId="5" xfId="0" applyFont="1" applyFill="1" applyBorder="1" applyAlignment="1">
      <alignment vertical="center"/>
    </xf>
    <xf numFmtId="0" fontId="6" fillId="14" borderId="0" xfId="0" applyFont="1" applyFill="1" applyBorder="1" applyAlignment="1">
      <alignment horizontal="center"/>
    </xf>
    <xf numFmtId="0" fontId="9" fillId="14" borderId="0" xfId="0" applyFont="1" applyFill="1" applyBorder="1" applyAlignment="1">
      <alignment horizontal="center"/>
    </xf>
    <xf numFmtId="0" fontId="23" fillId="14" borderId="0" xfId="0" applyFont="1" applyFill="1" applyBorder="1" applyAlignment="1">
      <alignment horizontal="center"/>
    </xf>
    <xf numFmtId="0" fontId="23" fillId="14" borderId="3" xfId="0" applyFont="1" applyFill="1" applyBorder="1" applyAlignment="1">
      <alignment horizontal="center"/>
    </xf>
    <xf numFmtId="0" fontId="6" fillId="14" borderId="0" xfId="0" applyFont="1" applyFill="1" applyAlignment="1"/>
    <xf numFmtId="0" fontId="6" fillId="13" borderId="4" xfId="0" applyFont="1" applyFill="1" applyBorder="1" applyAlignment="1">
      <alignment vertical="center" wrapText="1"/>
    </xf>
    <xf numFmtId="0" fontId="9" fillId="13" borderId="4" xfId="0" applyFont="1" applyFill="1" applyBorder="1" applyAlignment="1">
      <alignment vertical="center"/>
    </xf>
    <xf numFmtId="0" fontId="6" fillId="13" borderId="4" xfId="0" applyFont="1" applyFill="1" applyBorder="1" applyAlignment="1">
      <alignment vertical="center"/>
    </xf>
    <xf numFmtId="0" fontId="6" fillId="14" borderId="4" xfId="0" applyFont="1" applyFill="1" applyBorder="1" applyAlignment="1">
      <alignment horizontal="center"/>
    </xf>
    <xf numFmtId="0" fontId="6" fillId="13" borderId="0" xfId="0" applyFont="1" applyFill="1" applyBorder="1" applyAlignment="1">
      <alignment vertical="center" wrapText="1"/>
    </xf>
    <xf numFmtId="0" fontId="9" fillId="13" borderId="0" xfId="0" applyFont="1" applyFill="1" applyBorder="1" applyAlignment="1">
      <alignment vertical="center"/>
    </xf>
    <xf numFmtId="0" fontId="6" fillId="13" borderId="0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38" fillId="13" borderId="1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/>
    </xf>
    <xf numFmtId="0" fontId="36" fillId="13" borderId="1" xfId="0" applyFont="1" applyFill="1" applyBorder="1" applyAlignment="1">
      <alignment horizontal="center" vertical="center"/>
    </xf>
    <xf numFmtId="0" fontId="36" fillId="13" borderId="1" xfId="0" applyFont="1" applyFill="1" applyBorder="1" applyAlignment="1">
      <alignment horizontal="center" vertical="center" wrapText="1"/>
    </xf>
    <xf numFmtId="0" fontId="36" fillId="14" borderId="0" xfId="0" applyFont="1" applyFill="1" applyBorder="1" applyAlignment="1">
      <alignment horizontal="center" vertical="center" wrapText="1"/>
    </xf>
    <xf numFmtId="0" fontId="23" fillId="14" borderId="2" xfId="0" applyFont="1" applyFill="1" applyBorder="1" applyAlignment="1">
      <alignment horizontal="left" vertical="center"/>
    </xf>
    <xf numFmtId="0" fontId="23" fillId="14" borderId="2" xfId="0" applyFont="1" applyFill="1" applyBorder="1" applyAlignment="1">
      <alignment vertical="center"/>
    </xf>
    <xf numFmtId="0" fontId="35" fillId="14" borderId="1" xfId="0" applyFont="1" applyFill="1" applyBorder="1" applyAlignment="1">
      <alignment horizontal="center" vertical="center"/>
    </xf>
    <xf numFmtId="0" fontId="23" fillId="14" borderId="5" xfId="0" applyFont="1" applyFill="1" applyBorder="1" applyAlignment="1">
      <alignment horizontal="left" vertical="center"/>
    </xf>
    <xf numFmtId="0" fontId="23" fillId="14" borderId="5" xfId="0" applyFont="1" applyFill="1" applyBorder="1" applyAlignment="1">
      <alignment vertical="center"/>
    </xf>
    <xf numFmtId="0" fontId="0" fillId="4" borderId="0" xfId="0" applyFont="1" applyFill="1"/>
    <xf numFmtId="0" fontId="0" fillId="4" borderId="0" xfId="0" applyFill="1" applyAlignment="1">
      <alignment horizontal="center" vertical="center"/>
    </xf>
    <xf numFmtId="0" fontId="0" fillId="4" borderId="4" xfId="0" quotePrefix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0" fontId="32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36" fillId="5" borderId="1" xfId="0" applyFont="1" applyFill="1" applyBorder="1" applyAlignment="1">
      <alignment horizontal="center"/>
    </xf>
    <xf numFmtId="0" fontId="48" fillId="5" borderId="4" xfId="0" applyFont="1" applyFill="1" applyBorder="1" applyAlignment="1">
      <alignment vertical="center"/>
    </xf>
    <xf numFmtId="0" fontId="23" fillId="5" borderId="4" xfId="0" applyFont="1" applyFill="1" applyBorder="1" applyAlignment="1">
      <alignment vertical="center"/>
    </xf>
    <xf numFmtId="0" fontId="23" fillId="5" borderId="0" xfId="0" applyFont="1" applyFill="1" applyBorder="1" applyAlignment="1">
      <alignment vertical="center"/>
    </xf>
    <xf numFmtId="0" fontId="48" fillId="5" borderId="1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48" fillId="5" borderId="1" xfId="0" applyFont="1" applyFill="1" applyBorder="1" applyAlignment="1">
      <alignment vertical="center" wrapText="1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Border="1" applyAlignment="1">
      <alignment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46" fillId="8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vertical="center"/>
    </xf>
    <xf numFmtId="0" fontId="32" fillId="5" borderId="1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33" fillId="5" borderId="4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23" fillId="2" borderId="1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vertical="center" wrapText="1"/>
    </xf>
    <xf numFmtId="0" fontId="6" fillId="6" borderId="0" xfId="0" applyFont="1" applyFill="1" applyBorder="1" applyAlignment="1">
      <alignment vertical="center" wrapText="1"/>
    </xf>
    <xf numFmtId="0" fontId="50" fillId="0" borderId="1" xfId="0" quotePrefix="1" applyFont="1" applyBorder="1" applyAlignment="1">
      <alignment horizontal="center" vertical="center"/>
    </xf>
    <xf numFmtId="0" fontId="50" fillId="0" borderId="1" xfId="0" applyFont="1" applyBorder="1" applyAlignment="1">
      <alignment horizontal="center"/>
    </xf>
    <xf numFmtId="0" fontId="50" fillId="0" borderId="0" xfId="0" applyFont="1"/>
    <xf numFmtId="0" fontId="6" fillId="6" borderId="1" xfId="0" applyFont="1" applyFill="1" applyBorder="1" applyAlignment="1">
      <alignment vertical="center"/>
    </xf>
    <xf numFmtId="164" fontId="23" fillId="6" borderId="4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 wrapText="1"/>
    </xf>
    <xf numFmtId="0" fontId="23" fillId="6" borderId="5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vertical="center" wrapText="1"/>
    </xf>
    <xf numFmtId="164" fontId="23" fillId="6" borderId="1" xfId="0" applyNumberFormat="1" applyFont="1" applyFill="1" applyBorder="1" applyAlignment="1">
      <alignment vertical="center"/>
    </xf>
    <xf numFmtId="0" fontId="23" fillId="3" borderId="6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50" fillId="5" borderId="1" xfId="0" applyFont="1" applyFill="1" applyBorder="1" applyAlignment="1">
      <alignment horizontal="center"/>
    </xf>
    <xf numFmtId="0" fontId="6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23" fillId="5" borderId="0" xfId="0" applyFont="1" applyFill="1" applyAlignment="1">
      <alignment horizontal="left" vertical="center"/>
    </xf>
    <xf numFmtId="0" fontId="23" fillId="6" borderId="1" xfId="0" applyFont="1" applyFill="1" applyBorder="1" applyAlignment="1">
      <alignment vertical="center" wrapText="1"/>
    </xf>
    <xf numFmtId="0" fontId="48" fillId="6" borderId="0" xfId="0" applyFont="1" applyFill="1" applyBorder="1" applyAlignment="1">
      <alignment vertical="center"/>
    </xf>
    <xf numFmtId="0" fontId="6" fillId="6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horizontal="left"/>
    </xf>
    <xf numFmtId="0" fontId="6" fillId="5" borderId="0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left" wrapText="1"/>
    </xf>
    <xf numFmtId="0" fontId="18" fillId="15" borderId="1" xfId="2" applyFont="1" applyFill="1" applyBorder="1" applyAlignment="1">
      <alignment horizontal="left" wrapText="1"/>
    </xf>
    <xf numFmtId="0" fontId="18" fillId="15" borderId="1" xfId="2" applyFont="1" applyFill="1" applyBorder="1" applyAlignment="1">
      <alignment wrapText="1"/>
    </xf>
    <xf numFmtId="0" fontId="6" fillId="15" borderId="1" xfId="0" applyFont="1" applyFill="1" applyBorder="1" applyAlignment="1">
      <alignment horizontal="left" vertical="center"/>
    </xf>
    <xf numFmtId="0" fontId="23" fillId="15" borderId="1" xfId="0" applyFont="1" applyFill="1" applyBorder="1" applyAlignment="1">
      <alignment horizontal="center"/>
    </xf>
    <xf numFmtId="0" fontId="50" fillId="15" borderId="1" xfId="1" applyFont="1" applyFill="1" applyBorder="1" applyAlignment="1">
      <alignment horizontal="left"/>
    </xf>
    <xf numFmtId="0" fontId="0" fillId="15" borderId="1" xfId="0" applyFill="1" applyBorder="1" applyAlignment="1">
      <alignment horizontal="center"/>
    </xf>
    <xf numFmtId="0" fontId="23" fillId="16" borderId="1" xfId="0" applyFont="1" applyFill="1" applyBorder="1" applyAlignment="1">
      <alignment horizontal="center" vertical="center"/>
    </xf>
    <xf numFmtId="0" fontId="18" fillId="16" borderId="1" xfId="2" applyFont="1" applyFill="1" applyBorder="1" applyAlignment="1">
      <alignment horizontal="left" wrapText="1"/>
    </xf>
    <xf numFmtId="0" fontId="50" fillId="16" borderId="1" xfId="1" applyFont="1" applyFill="1" applyBorder="1" applyAlignment="1">
      <alignment horizontal="left"/>
    </xf>
    <xf numFmtId="0" fontId="23" fillId="17" borderId="1" xfId="0" applyFont="1" applyFill="1" applyBorder="1" applyAlignment="1">
      <alignment horizontal="center" vertical="center"/>
    </xf>
    <xf numFmtId="0" fontId="18" fillId="17" borderId="1" xfId="2" applyFont="1" applyFill="1" applyBorder="1" applyAlignment="1">
      <alignment horizontal="left" vertical="top" wrapText="1"/>
    </xf>
    <xf numFmtId="0" fontId="18" fillId="17" borderId="1" xfId="2" applyFont="1" applyFill="1" applyBorder="1" applyAlignment="1">
      <alignment horizontal="left" wrapText="1"/>
    </xf>
    <xf numFmtId="0" fontId="18" fillId="17" borderId="1" xfId="2" applyFont="1" applyFill="1" applyBorder="1" applyAlignment="1">
      <alignment wrapText="1"/>
    </xf>
    <xf numFmtId="0" fontId="51" fillId="17" borderId="1" xfId="2" applyFont="1" applyFill="1" applyBorder="1" applyAlignment="1">
      <alignment wrapText="1"/>
    </xf>
    <xf numFmtId="0" fontId="23" fillId="18" borderId="1" xfId="0" applyFont="1" applyFill="1" applyBorder="1" applyAlignment="1">
      <alignment horizontal="center" vertical="center"/>
    </xf>
    <xf numFmtId="0" fontId="18" fillId="18" borderId="1" xfId="2" applyFont="1" applyFill="1" applyBorder="1" applyAlignment="1">
      <alignment horizontal="left" wrapText="1"/>
    </xf>
    <xf numFmtId="0" fontId="18" fillId="18" borderId="1" xfId="2" applyFont="1" applyFill="1" applyBorder="1" applyAlignment="1">
      <alignment wrapText="1"/>
    </xf>
    <xf numFmtId="0" fontId="50" fillId="18" borderId="1" xfId="1" applyFont="1" applyFill="1" applyBorder="1" applyAlignment="1">
      <alignment horizontal="left"/>
    </xf>
    <xf numFmtId="0" fontId="6" fillId="18" borderId="1" xfId="0" applyFont="1" applyFill="1" applyBorder="1" applyAlignment="1">
      <alignment horizontal="left" vertical="center"/>
    </xf>
    <xf numFmtId="0" fontId="51" fillId="18" borderId="1" xfId="2" applyFont="1" applyFill="1" applyBorder="1" applyAlignment="1">
      <alignment horizontal="left" wrapText="1"/>
    </xf>
    <xf numFmtId="0" fontId="50" fillId="17" borderId="1" xfId="1" applyFont="1" applyFill="1" applyBorder="1" applyAlignment="1">
      <alignment horizontal="left"/>
    </xf>
    <xf numFmtId="0" fontId="18" fillId="2" borderId="1" xfId="2" applyFont="1" applyFill="1" applyBorder="1" applyAlignment="1">
      <alignment wrapText="1"/>
    </xf>
    <xf numFmtId="0" fontId="18" fillId="19" borderId="1" xfId="2" applyFont="1" applyFill="1" applyBorder="1" applyAlignment="1">
      <alignment wrapText="1"/>
    </xf>
    <xf numFmtId="0" fontId="18" fillId="19" borderId="1" xfId="2" applyFont="1" applyFill="1" applyBorder="1" applyAlignment="1">
      <alignment horizontal="left" wrapText="1"/>
    </xf>
    <xf numFmtId="0" fontId="23" fillId="19" borderId="1" xfId="0" applyFont="1" applyFill="1" applyBorder="1" applyAlignment="1">
      <alignment horizontal="center" vertical="center"/>
    </xf>
    <xf numFmtId="0" fontId="50" fillId="2" borderId="1" xfId="1" applyFont="1" applyFill="1" applyBorder="1" applyAlignment="1">
      <alignment horizontal="left"/>
    </xf>
    <xf numFmtId="0" fontId="50" fillId="19" borderId="1" xfId="1" applyFont="1" applyFill="1" applyBorder="1" applyAlignment="1">
      <alignment horizontal="left"/>
    </xf>
    <xf numFmtId="0" fontId="18" fillId="20" borderId="1" xfId="2" applyFont="1" applyFill="1" applyBorder="1" applyAlignment="1">
      <alignment horizontal="left" wrapText="1"/>
    </xf>
    <xf numFmtId="0" fontId="18" fillId="15" borderId="1" xfId="2" applyFont="1" applyFill="1" applyBorder="1" applyAlignment="1">
      <alignment horizontal="left" vertical="top" wrapText="1"/>
    </xf>
    <xf numFmtId="0" fontId="51" fillId="15" borderId="1" xfId="2" applyFont="1" applyFill="1" applyBorder="1" applyAlignment="1">
      <alignment horizontal="left" wrapText="1"/>
    </xf>
    <xf numFmtId="0" fontId="23" fillId="19" borderId="1" xfId="0" applyFont="1" applyFill="1" applyBorder="1" applyAlignment="1">
      <alignment horizontal="center"/>
    </xf>
    <xf numFmtId="0" fontId="50" fillId="2" borderId="1" xfId="1" applyFont="1" applyFill="1" applyBorder="1"/>
    <xf numFmtId="0" fontId="18" fillId="21" borderId="1" xfId="2" applyFont="1" applyFill="1" applyBorder="1" applyAlignment="1">
      <alignment horizontal="left" wrapText="1"/>
    </xf>
    <xf numFmtId="0" fontId="50" fillId="16" borderId="1" xfId="1" applyFont="1" applyFill="1" applyBorder="1"/>
    <xf numFmtId="0" fontId="18" fillId="16" borderId="1" xfId="2" applyFont="1" applyFill="1" applyBorder="1" applyAlignment="1">
      <alignment wrapText="1"/>
    </xf>
    <xf numFmtId="0" fontId="6" fillId="16" borderId="1" xfId="0" applyFont="1" applyFill="1" applyBorder="1" applyAlignment="1">
      <alignment horizontal="left" vertical="center"/>
    </xf>
    <xf numFmtId="0" fontId="18" fillId="16" borderId="1" xfId="2" applyFont="1" applyFill="1" applyBorder="1" applyAlignment="1">
      <alignment horizontal="left" vertical="top" wrapText="1"/>
    </xf>
    <xf numFmtId="0" fontId="51" fillId="16" borderId="1" xfId="2" applyFont="1" applyFill="1" applyBorder="1" applyAlignment="1">
      <alignment wrapText="1"/>
    </xf>
    <xf numFmtId="0" fontId="23" fillId="18" borderId="1" xfId="0" applyFont="1" applyFill="1" applyBorder="1" applyAlignment="1">
      <alignment horizontal="center" vertical="center" wrapText="1"/>
    </xf>
    <xf numFmtId="0" fontId="50" fillId="20" borderId="1" xfId="1" applyFont="1" applyFill="1" applyBorder="1"/>
    <xf numFmtId="0" fontId="23" fillId="17" borderId="1" xfId="0" applyFont="1" applyFill="1" applyBorder="1" applyAlignment="1">
      <alignment horizontal="center" vertical="center" wrapText="1"/>
    </xf>
    <xf numFmtId="0" fontId="23" fillId="20" borderId="1" xfId="0" applyFont="1" applyFill="1" applyBorder="1" applyAlignment="1">
      <alignment horizontal="center" vertical="center"/>
    </xf>
    <xf numFmtId="0" fontId="50" fillId="20" borderId="1" xfId="1" applyFont="1" applyFill="1" applyBorder="1" applyAlignment="1">
      <alignment horizontal="left"/>
    </xf>
    <xf numFmtId="0" fontId="6" fillId="18" borderId="1" xfId="0" applyFont="1" applyFill="1" applyBorder="1" applyAlignment="1">
      <alignment horizontal="center"/>
    </xf>
    <xf numFmtId="0" fontId="18" fillId="18" borderId="1" xfId="2" applyFont="1" applyFill="1" applyBorder="1" applyAlignment="1">
      <alignment horizontal="left" vertical="top" wrapText="1"/>
    </xf>
    <xf numFmtId="0" fontId="6" fillId="18" borderId="1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 wrapText="1"/>
    </xf>
    <xf numFmtId="0" fontId="23" fillId="21" borderId="1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left" vertical="center"/>
    </xf>
    <xf numFmtId="0" fontId="18" fillId="19" borderId="1" xfId="2" applyFont="1" applyFill="1" applyBorder="1" applyAlignment="1">
      <alignment horizontal="left" vertical="top" wrapText="1"/>
    </xf>
    <xf numFmtId="0" fontId="6" fillId="19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0" fillId="0" borderId="1" xfId="1" applyFont="1" applyBorder="1" applyAlignment="1">
      <alignment horizontal="right"/>
    </xf>
    <xf numFmtId="0" fontId="50" fillId="0" borderId="1" xfId="1" applyFont="1" applyBorder="1" applyAlignment="1">
      <alignment horizontal="center"/>
    </xf>
    <xf numFmtId="0" fontId="52" fillId="0" borderId="0" xfId="0" applyFont="1"/>
    <xf numFmtId="0" fontId="18" fillId="0" borderId="1" xfId="2" applyFont="1" applyBorder="1" applyAlignment="1">
      <alignment wrapText="1"/>
    </xf>
    <xf numFmtId="9" fontId="52" fillId="0" borderId="0" xfId="3" applyFont="1"/>
    <xf numFmtId="0" fontId="50" fillId="0" borderId="1" xfId="1" applyFont="1" applyBorder="1"/>
    <xf numFmtId="0" fontId="23" fillId="0" borderId="18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50" fillId="18" borderId="1" xfId="1" applyFont="1" applyFill="1" applyBorder="1"/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17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0" fontId="5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3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1" xfId="6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6" fillId="0" borderId="1" xfId="2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wrapText="1"/>
    </xf>
    <xf numFmtId="0" fontId="14" fillId="0" borderId="1" xfId="6" applyFont="1" applyFill="1" applyBorder="1" applyAlignment="1">
      <alignment horizontal="center"/>
    </xf>
    <xf numFmtId="0" fontId="14" fillId="0" borderId="1" xfId="2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wrapText="1"/>
    </xf>
    <xf numFmtId="0" fontId="23" fillId="0" borderId="0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/>
    </xf>
    <xf numFmtId="0" fontId="6" fillId="0" borderId="1" xfId="2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58" fillId="0" borderId="1" xfId="2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/>
    </xf>
    <xf numFmtId="0" fontId="5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/>
    </xf>
    <xf numFmtId="0" fontId="53" fillId="0" borderId="22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horizontal="center" vertical="center"/>
    </xf>
    <xf numFmtId="0" fontId="48" fillId="0" borderId="5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4" fillId="2" borderId="1" xfId="0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11" xfId="0" applyFont="1" applyBorder="1" applyAlignment="1">
      <alignment horizontal="center"/>
    </xf>
    <xf numFmtId="0" fontId="29" fillId="3" borderId="7" xfId="0" applyFont="1" applyFill="1" applyBorder="1" applyAlignment="1">
      <alignment horizontal="left"/>
    </xf>
    <xf numFmtId="0" fontId="29" fillId="3" borderId="4" xfId="0" applyFont="1" applyFill="1" applyBorder="1" applyAlignment="1">
      <alignment horizontal="left"/>
    </xf>
    <xf numFmtId="0" fontId="29" fillId="3" borderId="15" xfId="0" applyFont="1" applyFill="1" applyBorder="1" applyAlignment="1">
      <alignment horizontal="left"/>
    </xf>
    <xf numFmtId="0" fontId="29" fillId="3" borderId="24" xfId="0" applyFont="1" applyFill="1" applyBorder="1" applyAlignment="1">
      <alignment horizontal="center" vertical="center" wrapText="1"/>
    </xf>
    <xf numFmtId="0" fontId="29" fillId="3" borderId="25" xfId="0" applyFont="1" applyFill="1" applyBorder="1" applyAlignment="1">
      <alignment horizontal="center" vertical="center" wrapText="1"/>
    </xf>
    <xf numFmtId="0" fontId="29" fillId="3" borderId="26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left"/>
    </xf>
    <xf numFmtId="0" fontId="29" fillId="0" borderId="16" xfId="0" applyFont="1" applyBorder="1" applyAlignment="1">
      <alignment horizontal="left"/>
    </xf>
    <xf numFmtId="0" fontId="29" fillId="0" borderId="27" xfId="0" applyFont="1" applyBorder="1" applyAlignment="1">
      <alignment horizontal="left"/>
    </xf>
    <xf numFmtId="0" fontId="29" fillId="0" borderId="9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0" fontId="29" fillId="0" borderId="23" xfId="0" applyFont="1" applyBorder="1" applyAlignment="1">
      <alignment horizontal="left"/>
    </xf>
    <xf numFmtId="0" fontId="29" fillId="6" borderId="28" xfId="0" applyFont="1" applyFill="1" applyBorder="1" applyAlignment="1">
      <alignment horizontal="left"/>
    </xf>
    <xf numFmtId="0" fontId="29" fillId="6" borderId="10" xfId="0" applyFont="1" applyFill="1" applyBorder="1" applyAlignment="1">
      <alignment horizontal="left"/>
    </xf>
    <xf numFmtId="0" fontId="29" fillId="6" borderId="12" xfId="0" applyFont="1" applyFill="1" applyBorder="1" applyAlignment="1">
      <alignment horizontal="left"/>
    </xf>
    <xf numFmtId="0" fontId="29" fillId="6" borderId="29" xfId="0" applyFont="1" applyFill="1" applyBorder="1" applyAlignment="1">
      <alignment horizontal="center" vertical="center" wrapText="1"/>
    </xf>
    <xf numFmtId="0" fontId="29" fillId="6" borderId="30" xfId="0" applyFont="1" applyFill="1" applyBorder="1" applyAlignment="1">
      <alignment horizontal="center" vertical="center" wrapText="1"/>
    </xf>
    <xf numFmtId="0" fontId="29" fillId="6" borderId="3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 wrapText="1"/>
    </xf>
    <xf numFmtId="0" fontId="29" fillId="7" borderId="7" xfId="0" applyFont="1" applyFill="1" applyBorder="1" applyAlignment="1">
      <alignment horizontal="left"/>
    </xf>
    <xf numFmtId="0" fontId="29" fillId="7" borderId="4" xfId="0" applyFont="1" applyFill="1" applyBorder="1" applyAlignment="1">
      <alignment horizontal="left"/>
    </xf>
    <xf numFmtId="0" fontId="29" fillId="7" borderId="15" xfId="0" applyFont="1" applyFill="1" applyBorder="1" applyAlignment="1">
      <alignment horizontal="left"/>
    </xf>
    <xf numFmtId="0" fontId="23" fillId="3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center"/>
    </xf>
    <xf numFmtId="0" fontId="23" fillId="17" borderId="4" xfId="0" applyFont="1" applyFill="1" applyBorder="1" applyAlignment="1">
      <alignment horizontal="center" vertical="center"/>
    </xf>
    <xf numFmtId="0" fontId="23" fillId="17" borderId="5" xfId="0" applyFont="1" applyFill="1" applyBorder="1" applyAlignment="1">
      <alignment horizontal="center" vertical="center"/>
    </xf>
    <xf numFmtId="0" fontId="23" fillId="15" borderId="4" xfId="0" applyFont="1" applyFill="1" applyBorder="1" applyAlignment="1">
      <alignment horizontal="center" vertical="center"/>
    </xf>
    <xf numFmtId="0" fontId="23" fillId="15" borderId="2" xfId="0" applyFont="1" applyFill="1" applyBorder="1" applyAlignment="1">
      <alignment horizontal="center" vertical="center"/>
    </xf>
    <xf numFmtId="0" fontId="23" fillId="15" borderId="5" xfId="0" applyFont="1" applyFill="1" applyBorder="1" applyAlignment="1">
      <alignment horizontal="center" vertical="center"/>
    </xf>
    <xf numFmtId="0" fontId="23" fillId="16" borderId="4" xfId="0" applyFont="1" applyFill="1" applyBorder="1" applyAlignment="1">
      <alignment horizontal="center" vertical="center"/>
    </xf>
    <xf numFmtId="0" fontId="23" fillId="16" borderId="2" xfId="0" applyFont="1" applyFill="1" applyBorder="1" applyAlignment="1">
      <alignment horizontal="center" vertical="center"/>
    </xf>
    <xf numFmtId="0" fontId="23" fillId="16" borderId="5" xfId="0" applyFont="1" applyFill="1" applyBorder="1" applyAlignment="1">
      <alignment horizontal="center" vertical="center"/>
    </xf>
    <xf numFmtId="0" fontId="23" fillId="16" borderId="4" xfId="0" applyFont="1" applyFill="1" applyBorder="1" applyAlignment="1">
      <alignment horizontal="center" vertical="center" wrapText="1"/>
    </xf>
    <xf numFmtId="0" fontId="23" fillId="16" borderId="2" xfId="0" applyFont="1" applyFill="1" applyBorder="1" applyAlignment="1">
      <alignment horizontal="center" vertical="center" wrapText="1"/>
    </xf>
    <xf numFmtId="0" fontId="23" fillId="16" borderId="5" xfId="0" applyFont="1" applyFill="1" applyBorder="1" applyAlignment="1">
      <alignment horizontal="center" vertical="center" wrapText="1"/>
    </xf>
    <xf numFmtId="0" fontId="23" fillId="17" borderId="2" xfId="0" applyFont="1" applyFill="1" applyBorder="1" applyAlignment="1">
      <alignment horizontal="center" vertical="center"/>
    </xf>
    <xf numFmtId="0" fontId="23" fillId="18" borderId="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/>
    </xf>
    <xf numFmtId="0" fontId="23" fillId="18" borderId="4" xfId="0" applyFont="1" applyFill="1" applyBorder="1" applyAlignment="1">
      <alignment horizontal="center" vertical="center"/>
    </xf>
    <xf numFmtId="0" fontId="23" fillId="18" borderId="2" xfId="0" applyFont="1" applyFill="1" applyBorder="1" applyAlignment="1">
      <alignment horizontal="center" vertical="center"/>
    </xf>
    <xf numFmtId="0" fontId="23" fillId="18" borderId="5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6" fillId="18" borderId="5" xfId="0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4" xr:uid="{C3E4AAF6-7FF4-402C-8A76-6A18D0A63F56}"/>
    <cellStyle name="Normal 2 2 2" xfId="6" xr:uid="{4D430908-EE14-493A-8125-60897C4B6C71}"/>
    <cellStyle name="Normal 2 2 2 2" xfId="14" xr:uid="{BEF80BD3-148E-4754-930C-A9897269EEF9}"/>
    <cellStyle name="Normal 2 2 3" xfId="8" xr:uid="{A01FEC40-CB97-4BB5-BB61-C6F7F465D14A}"/>
    <cellStyle name="Normal 2 2 3 2" xfId="16" xr:uid="{4660BE57-57E5-43B7-9A99-EC25BE2D852A}"/>
    <cellStyle name="Normal 2 2 4" xfId="10" xr:uid="{4B1E4FD4-8146-4E6A-B25A-DF74CDD55524}"/>
    <cellStyle name="Normal 2 2 4 2" xfId="18" xr:uid="{5A28C7A7-3D32-43F7-BC7D-A788933ADBD1}"/>
    <cellStyle name="Normal 2 2 5" xfId="12" xr:uid="{B82463F1-B929-4692-8A39-CEFEADCB7C93}"/>
    <cellStyle name="Normal 2 3" xfId="5" xr:uid="{494B9B57-7116-4314-AC64-8C1088862210}"/>
    <cellStyle name="Normal 2 3 2" xfId="13" xr:uid="{1C7BB71A-53D3-4E4B-84E9-BFDEF89BDD22}"/>
    <cellStyle name="Normal 2 4" xfId="7" xr:uid="{CC543C2E-A959-4977-899A-98B5FEDFB526}"/>
    <cellStyle name="Normal 2 4 2" xfId="15" xr:uid="{41F57FA0-B586-4D3A-B1BA-4E4E6388EA88}"/>
    <cellStyle name="Normal 2 5" xfId="9" xr:uid="{81468A7D-14D7-4C68-9BEB-570C8E5855C8}"/>
    <cellStyle name="Normal 2 5 2" xfId="17" xr:uid="{D02D1599-1FE6-425D-8E10-50A18C1864C6}"/>
    <cellStyle name="Normal 2 6" xfId="11" xr:uid="{349CDE4C-475E-4C2F-867E-1317F4D0201D}"/>
    <cellStyle name="Normal_Sheet1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828675</xdr:colOff>
      <xdr:row>0</xdr:row>
      <xdr:rowOff>0</xdr:rowOff>
    </xdr:from>
    <xdr:to>
      <xdr:col>2</xdr:col>
      <xdr:colOff>781050</xdr:colOff>
      <xdr:row>2</xdr:row>
      <xdr:rowOff>266700</xdr:rowOff>
    </xdr:to>
    <xdr:pic>
      <xdr:nvPicPr>
        <xdr:cNvPr id="3249" name="Picture 2">
          <a:extLst>
            <a:ext uri="{FF2B5EF4-FFF2-40B4-BE49-F238E27FC236}">
              <a16:creationId xmlns:a16="http://schemas.microsoft.com/office/drawing/2014/main" id="{4B79A639-8F03-4D5C-8504-4ACA13BFA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N%20REG/REVISI/Jadwal%20Kuliah%20Genap%2020192%20(FIX)%20Akuntans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KUMEN%20UNTAD\JADWAL%20MATA%20KULIAH\GENAP%2020192\akuntansi\4.%20revisi%20Jadwal%20Kuliah%20Genap%2020192%20input%20jurusan%20O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DWAL%20GENAP%202019.2020\JADUAL%20KULIAH%20SEMESTER%20GENAP%202019-2020%20DRAFT%201%20MANAJEMEN%20-%20Cop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in "/>
      <sheetName val="Selasa "/>
      <sheetName val="Rabu "/>
      <sheetName val="Sheet3"/>
      <sheetName val="Kamis"/>
      <sheetName val="Jum'at"/>
      <sheetName val="Sheet1"/>
      <sheetName val="Sheet2"/>
      <sheetName val="KURIKULUM MANAJ"/>
      <sheetName val="JADUAL GABUNG"/>
      <sheetName val="DOSEN MANAJEMEN "/>
      <sheetName val="NAMA DOSEN MANAJEMEN "/>
      <sheetName val="Ikhtisar Jadwal"/>
      <sheetName val="Rekap"/>
      <sheetName val="Sheet4"/>
      <sheetName val="GABUNG "/>
      <sheetName val="rakap m.k. "/>
      <sheetName val="matriks dosen 1"/>
      <sheetName val="matriks dosen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6">
          <cell r="K56" t="str">
            <v>Dr. Muliati, SE., M.Si., Ak.</v>
          </cell>
          <cell r="L56" t="str">
            <v>Arung Ghina Mayapada, SE., M.Ak.</v>
          </cell>
        </row>
        <row r="57">
          <cell r="K57" t="str">
            <v>Dr. Nurhayati Haris, SE., M.Si.</v>
          </cell>
          <cell r="L57" t="str">
            <v>Dr. Muhammad Natsir, SE., M.Si.</v>
          </cell>
        </row>
        <row r="60">
          <cell r="K60" t="str">
            <v>Muh. Jafar Bekka, SE., M.Si.</v>
          </cell>
          <cell r="L60" t="str">
            <v>Muh. Ilham Pakawaru, SE., M.Si.</v>
          </cell>
        </row>
        <row r="61">
          <cell r="K61" t="str">
            <v>Dr. Jurana NS., MSA</v>
          </cell>
          <cell r="L61" t="str">
            <v>Andi Ainil Mufidah Tanra, SE., M.Ak.</v>
          </cell>
        </row>
        <row r="67">
          <cell r="K67" t="str">
            <v>Dr. Nina Yusnita Yamin, SE., M.Si., Ak.</v>
          </cell>
          <cell r="L67" t="str">
            <v>Dr. Muhammad Din, SE., M.Si., Ak.</v>
          </cell>
          <cell r="M67" t="str">
            <v>Arif Gunarsa, SE., M.Si., Ak.</v>
          </cell>
        </row>
        <row r="68">
          <cell r="K68" t="str">
            <v>Muhammad Darma Halwi, SE., MM.</v>
          </cell>
          <cell r="L68" t="str">
            <v>Rahma Masdar, SE., M.Si., Ak.</v>
          </cell>
        </row>
        <row r="69">
          <cell r="K69" t="str">
            <v>Dr. Muhammad Din, SE., M.Si., Ak.</v>
          </cell>
          <cell r="L69" t="str">
            <v>Indra Basir, SE., M.Ak</v>
          </cell>
        </row>
        <row r="76">
          <cell r="K76" t="str">
            <v>Dr. Rahayu Indriasari, SE., MSA., Ak.</v>
          </cell>
          <cell r="L76" t="str">
            <v>Dr. Femilia Zahra, SE., M.Si</v>
          </cell>
        </row>
        <row r="79">
          <cell r="K79" t="str">
            <v>Nurlaela Mapparessa, SE., M.Si.</v>
          </cell>
          <cell r="L79" t="str">
            <v>Betty, SE., M.Ak.</v>
          </cell>
        </row>
        <row r="80">
          <cell r="K80" t="str">
            <v>Prof. Dr. Ridwan, SE., M.Si., Ak.</v>
          </cell>
          <cell r="L80" t="str">
            <v>Dr. Rahayu Indriasari, SE., MSA., Ak.</v>
          </cell>
        </row>
        <row r="91">
          <cell r="K91" t="str">
            <v>Prof. Dr. Andi Mattulada Amir, SE., M.Si.</v>
          </cell>
          <cell r="L91" t="str">
            <v>Rahma Masdar, SE., M.Si., Ak.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sen"/>
      <sheetName val="Senin "/>
      <sheetName val="Selasa "/>
      <sheetName val="Rabu "/>
      <sheetName val="Kamis"/>
      <sheetName val="Jum'at"/>
      <sheetName val="Sheet1"/>
      <sheetName val="Sheet2"/>
      <sheetName val="KURIKULUM MANAJ"/>
      <sheetName val="JADUAL GABUNG"/>
      <sheetName val="DOSEN MANAJEMEN "/>
      <sheetName val="Mata kuliah"/>
      <sheetName val="Ikhtisar Jadwal"/>
      <sheetName val="Rek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K4" t="str">
            <v>Dr. M. Ikbal A, SE., M.Si., Ak.</v>
          </cell>
          <cell r="L4" t="str">
            <v>Betty, SE., M.Ak.</v>
          </cell>
          <cell r="M4" t="str">
            <v>Arif Gunarsa, SE., M.Si., Ak.</v>
          </cell>
        </row>
        <row r="5">
          <cell r="K5" t="str">
            <v>Muh. Jafar Bekka, SE., M.Si.</v>
          </cell>
          <cell r="L5" t="str">
            <v>Andi Ainil Mufidah Tanra, SE., M.Ak.</v>
          </cell>
        </row>
        <row r="6">
          <cell r="K6" t="str">
            <v>Dr. Muliati, SE., M.Si., Ak.</v>
          </cell>
          <cell r="L6" t="str">
            <v>Tenripada, SE., M.Sc., Ak.</v>
          </cell>
        </row>
        <row r="7">
          <cell r="K7" t="str">
            <v>Prof. Dr. Ridwan, SE., M.Si., Ak.</v>
          </cell>
          <cell r="L7" t="str">
            <v>Dr. Rahayu Indriasari, SE., MSA., Ak.</v>
          </cell>
        </row>
        <row r="8">
          <cell r="K8" t="str">
            <v>Dr. Abdul Kahar, SE., M.Si., Ak.</v>
          </cell>
          <cell r="L8" t="str">
            <v>Latifah Sukmawati Yuniar, SE., M.Acc., Ak.</v>
          </cell>
        </row>
        <row r="9">
          <cell r="K9" t="str">
            <v>Dr. Dra. Chalarce Totanan, M.Si., Ak.</v>
          </cell>
          <cell r="L9" t="str">
            <v>Ni Made Suwitri Parwati, SE., M.Si.</v>
          </cell>
        </row>
        <row r="10">
          <cell r="K10" t="str">
            <v>Dr. H. Moh. Iqbal B., SE., M.Si., Ak.</v>
          </cell>
          <cell r="L10" t="str">
            <v>Rahma Masdar, SE., M.Si., Ak.</v>
          </cell>
        </row>
        <row r="11">
          <cell r="K11" t="str">
            <v>Dr. M. Ikbal A, SE., M.Si., Ak.</v>
          </cell>
          <cell r="L11" t="str">
            <v>Muh. Ilham Pakawaru, SE., M.Si.</v>
          </cell>
        </row>
        <row r="12">
          <cell r="K12" t="str">
            <v>Dr. Muliati, SE., M.Si., Ak.</v>
          </cell>
          <cell r="L12" t="str">
            <v>Arung Ghina Mayapada, SE., M.Ak.</v>
          </cell>
        </row>
        <row r="13">
          <cell r="K13" t="str">
            <v>Nurlaela Mapparessa, SE., M.Si.</v>
          </cell>
          <cell r="L13" t="str">
            <v>Muhammad Afdhal S, SE., M.Ak</v>
          </cell>
        </row>
        <row r="14">
          <cell r="K14" t="str">
            <v>Tampang, SE., MM.</v>
          </cell>
          <cell r="L14" t="str">
            <v>Lucyani Meldawati, SE., M.Acc., Ak.</v>
          </cell>
        </row>
        <row r="15">
          <cell r="K15" t="str">
            <v>Dr. Supriadi Laupe, SE., M.Si., Ak.</v>
          </cell>
          <cell r="L15" t="str">
            <v>Ni Made Suwitri Parwati, SE., M.Si.</v>
          </cell>
        </row>
        <row r="16">
          <cell r="K16" t="str">
            <v>Dr. Supriadi Laupe, SE., M.Si., Ak.</v>
          </cell>
          <cell r="L16" t="str">
            <v>Arung Ghina Mayapada, SE., M.Ak.</v>
          </cell>
        </row>
        <row r="17">
          <cell r="K17" t="str">
            <v>Dr. Supriadi Laupe, SE., M.Si., Ak.</v>
          </cell>
          <cell r="L17" t="str">
            <v>Lucyani Meldawati, SE., M.Acc., Ak.</v>
          </cell>
        </row>
        <row r="18">
          <cell r="K18" t="str">
            <v>Dr. M. Ikbal A, SE., M.Si., Ak.</v>
          </cell>
          <cell r="L18" t="str">
            <v>Tenripada, SE., M.Sc., Ak.</v>
          </cell>
        </row>
        <row r="19">
          <cell r="K19" t="str">
            <v>Dr. Muhammad Din, SE., M.Si., Ak.</v>
          </cell>
          <cell r="L19" t="str">
            <v>Latifah Sukmawati Yuniar, SE., M.Acc., Ak.</v>
          </cell>
        </row>
        <row r="20">
          <cell r="K20" t="str">
            <v>Dr. Fadli Moh. Saleh, SE., MABM, Ak.</v>
          </cell>
          <cell r="L20" t="str">
            <v>Erwinsyah, SE., M.Si., Ak.</v>
          </cell>
        </row>
        <row r="21">
          <cell r="K21" t="str">
            <v>Dr. Jamaluddin, SE., M.Si., Ak.</v>
          </cell>
          <cell r="L21" t="str">
            <v>Mustamin, SE., M.Acc.</v>
          </cell>
        </row>
        <row r="22">
          <cell r="K22" t="str">
            <v>Dr. Abdul Pattawe, SE., M.Si., Ak.</v>
          </cell>
          <cell r="L22" t="str">
            <v>Arif Gunarsa, SE., M.Si., Ak.</v>
          </cell>
        </row>
        <row r="23">
          <cell r="K23" t="str">
            <v>Dr. Muhammad Natsir, SE., M.Si.</v>
          </cell>
          <cell r="L23" t="str">
            <v>Masruddin, SE., MSA., Ak.</v>
          </cell>
        </row>
        <row r="24">
          <cell r="K24" t="str">
            <v>Prof. Dr. Andi Mattulada Amir, SE., M.Si.</v>
          </cell>
          <cell r="L24" t="str">
            <v>Dr. Rahayu Indriasari, SE., MSA., Ak.</v>
          </cell>
        </row>
        <row r="25">
          <cell r="K25" t="str">
            <v>Dr. Nurhayati Haris, SE., M.Si.</v>
          </cell>
          <cell r="L25" t="str">
            <v>Dr. Femilia Zahra, SE., M.Si</v>
          </cell>
        </row>
        <row r="26">
          <cell r="K26" t="str">
            <v>Muh. Jafar Bekka, SE., M.Si.</v>
          </cell>
          <cell r="L26" t="str">
            <v>Dr. Femilia Zahra, SE., M.Si</v>
          </cell>
        </row>
        <row r="27">
          <cell r="K27" t="str">
            <v>Dr. Nurhayati Haris, SE., M.Si.</v>
          </cell>
          <cell r="L27" t="str">
            <v>Nadhira Afdalia, SE., M.Si., Ak.</v>
          </cell>
        </row>
        <row r="28">
          <cell r="K28" t="str">
            <v>Dr. Nina Yusnita Yamin, SE., M.Si., Ak.</v>
          </cell>
          <cell r="L28" t="str">
            <v>Andi Ainil Mufidah Tanra, SE., M.Ak.</v>
          </cell>
        </row>
        <row r="29">
          <cell r="K29" t="str">
            <v>Dr. Abdul Pattawe, SE., M.Si., Ak.</v>
          </cell>
          <cell r="L29" t="str">
            <v>Dr. Jurana NS., MSA</v>
          </cell>
        </row>
        <row r="30">
          <cell r="K30" t="str">
            <v>Dr. Fadli Moh. Saleh, SE., MABM, Ak.</v>
          </cell>
          <cell r="L30" t="str">
            <v>Dr. Jamaluddin, SE., M.Si., Ak.</v>
          </cell>
        </row>
        <row r="31">
          <cell r="K31" t="str">
            <v>Dr. Abdul Kahar, SE., M.Si., Ak.</v>
          </cell>
          <cell r="L31" t="str">
            <v>Dr. Rahayu Indriasari, SE., MSA., Ak.</v>
          </cell>
        </row>
        <row r="32">
          <cell r="K32" t="str">
            <v>Dr. Muhammad Natsir, SE., M.Si.</v>
          </cell>
          <cell r="L32" t="str">
            <v>Mustamin, SE., M.Acc.</v>
          </cell>
        </row>
        <row r="33">
          <cell r="K33" t="str">
            <v>Nurlaela Mapparessa, SE., M.Si.</v>
          </cell>
          <cell r="L33" t="str">
            <v>Yuldi Mile, SE., M.Si.</v>
          </cell>
        </row>
        <row r="34">
          <cell r="K34" t="str">
            <v>Dr. Supriadi Laupe, SE., M.Si., Ak.</v>
          </cell>
          <cell r="L34" t="str">
            <v>Tenripada, SE., M.Sc., Ak.</v>
          </cell>
        </row>
        <row r="35">
          <cell r="K35" t="str">
            <v>Dr. Nurhayati Haris, SE., M.Si.</v>
          </cell>
          <cell r="L35" t="str">
            <v>Dr. Femilia Zahra, SE., M.Si</v>
          </cell>
          <cell r="M35" t="str">
            <v>Indra Basir, SE., M.Ak</v>
          </cell>
        </row>
        <row r="36">
          <cell r="K36" t="str">
            <v>Yuldi Mile, SE., M.Si.</v>
          </cell>
          <cell r="L36" t="str">
            <v>Lucyani Meldawati, SE., M.Acc., Ak.</v>
          </cell>
        </row>
        <row r="37">
          <cell r="K37" t="str">
            <v>Dr. Muhammad Natsir, SE., M.Si.</v>
          </cell>
          <cell r="L37" t="str">
            <v>Tampang, SE., MM.</v>
          </cell>
          <cell r="M37" t="str">
            <v>Arif Gunarsa, SE., M.Si., Ak.</v>
          </cell>
        </row>
        <row r="38">
          <cell r="K38" t="str">
            <v>Muh. Jafar Bekka, SE., M.Si.</v>
          </cell>
          <cell r="L38" t="str">
            <v>Nadhira Afdalia, SE., M.Si., Ak.</v>
          </cell>
        </row>
        <row r="39">
          <cell r="K39" t="str">
            <v>Nurlaela Mapparessa, SE., M.Si.</v>
          </cell>
          <cell r="L39" t="str">
            <v>Husnul Hatimah, SE., MSA., Ak.</v>
          </cell>
        </row>
        <row r="40">
          <cell r="K40" t="str">
            <v>Dr. Abdul Kahar, SE., M.Si., Ak.</v>
          </cell>
          <cell r="L40" t="str">
            <v>Tenripada, SE., M.Sc., Ak.</v>
          </cell>
        </row>
        <row r="41">
          <cell r="K41" t="str">
            <v>Yuldi Mile, SE., M.Si.</v>
          </cell>
          <cell r="L41" t="str">
            <v>Deddy Wachyudy, SE., M.Sc., Ak.</v>
          </cell>
        </row>
        <row r="42">
          <cell r="K42" t="str">
            <v>Tampang, SE., MM.</v>
          </cell>
          <cell r="L42" t="str">
            <v>Rahma Masdar, SE., M.Si., Ak.</v>
          </cell>
        </row>
        <row r="43">
          <cell r="K43" t="str">
            <v>Dr. Muhammad Natsir, SE., M.Si.</v>
          </cell>
          <cell r="L43" t="str">
            <v>Lucyani Meldawati, SE., M.Acc., Ak.</v>
          </cell>
        </row>
        <row r="44">
          <cell r="K44" t="str">
            <v>Dr. Nurhayati Haris, SE., M.Si.</v>
          </cell>
          <cell r="L44" t="str">
            <v>Muh. Ilham Pakawaru, SE., M.Si.</v>
          </cell>
        </row>
        <row r="45">
          <cell r="K45" t="str">
            <v>Dr. Dra. Chalarce Totanan, M.Si., Ak.</v>
          </cell>
          <cell r="L45" t="str">
            <v>Ni Made Suwitri Parwati, SE., M.Si.</v>
          </cell>
          <cell r="M45" t="str">
            <v>Arif Gunarsa, SE., M.Si., Ak.</v>
          </cell>
        </row>
        <row r="46">
          <cell r="K46" t="str">
            <v>Dr. Abdul Pattawe, SE., M.Si., Ak.</v>
          </cell>
          <cell r="L46" t="str">
            <v>Yuldi Mile, SE., M.Si.</v>
          </cell>
        </row>
        <row r="47">
          <cell r="K47" t="str">
            <v>Dr. Nurhayati Haris, SE., M.Si.</v>
          </cell>
          <cell r="L47" t="str">
            <v>Nadhira Afdalia, SE., M.Si., Ak.</v>
          </cell>
        </row>
        <row r="48">
          <cell r="K48" t="str">
            <v>Tampang, SE., MM.</v>
          </cell>
          <cell r="L48" t="str">
            <v>Nurlaela Mapparessa, SE., M.Si.</v>
          </cell>
        </row>
        <row r="49">
          <cell r="K49" t="str">
            <v>Masruddin, SE., MSA., Ak.</v>
          </cell>
          <cell r="L49" t="str">
            <v>Arung Ghina Mayapada, SE., M.Ak.</v>
          </cell>
        </row>
        <row r="50">
          <cell r="K50" t="str">
            <v>Dr. Jurana NS., MSA</v>
          </cell>
          <cell r="L50" t="str">
            <v>Nadhira Afdalia, SE., M.Si., Ak.</v>
          </cell>
        </row>
        <row r="51">
          <cell r="K51" t="str">
            <v>Muhammad Darma Halwi, SE., MM.</v>
          </cell>
          <cell r="L51" t="str">
            <v>Muhammad Afdhal S, SE., M.Ak</v>
          </cell>
        </row>
        <row r="52">
          <cell r="K52" t="str">
            <v>Dr. Muliati, SE., M.Si., Ak.</v>
          </cell>
          <cell r="L52" t="str">
            <v>Andi Ainil Mufidah Tanra, SE., M.Ak.</v>
          </cell>
        </row>
        <row r="53">
          <cell r="K53" t="str">
            <v>Dr. H. Moh. Iqbal B., SE., M.Si., Ak.</v>
          </cell>
          <cell r="L53" t="str">
            <v>Husnul Hatimah, SE., MSA., Ak.</v>
          </cell>
        </row>
        <row r="54">
          <cell r="K54" t="str">
            <v>Dr. Jurana NS., MSA</v>
          </cell>
          <cell r="L54" t="str">
            <v>Deddy Wachyudy, SE., M.Sc., Ak.</v>
          </cell>
        </row>
        <row r="55">
          <cell r="K55" t="str">
            <v>Muhammad Darma Halwi, SE., MM.</v>
          </cell>
          <cell r="L55" t="str">
            <v>Arif Gunarsa, SE., M.Si., Ak.</v>
          </cell>
        </row>
        <row r="56">
          <cell r="K56" t="str">
            <v>Dr. Muliati, SE., M.Si., Ak.</v>
          </cell>
          <cell r="L56" t="str">
            <v>Arung Ghina Mayapada, SE., M.Ak.</v>
          </cell>
        </row>
        <row r="57">
          <cell r="K57" t="str">
            <v>Dr. Nurhayati Haris, SE., M.Si.</v>
          </cell>
          <cell r="L57" t="str">
            <v>Dr. Muhammad Natsir, SE., M.Si.</v>
          </cell>
        </row>
        <row r="58">
          <cell r="K58" t="str">
            <v>Muhammad Iqbal, SE., M.Si., Ak.</v>
          </cell>
          <cell r="L58" t="str">
            <v>Betty, SE., M.Ak.</v>
          </cell>
        </row>
        <row r="59">
          <cell r="K59" t="str">
            <v>Dr. Sudirman, SE., M.Si., Ak.</v>
          </cell>
          <cell r="L59" t="str">
            <v>Latifah Sukmawati Yuniar, SE., M.Acc., Ak.</v>
          </cell>
          <cell r="M59" t="str">
            <v>Husnul Hatimah, SE., MSA., Ak.</v>
          </cell>
        </row>
        <row r="60">
          <cell r="K60" t="str">
            <v>Muh. Jafar Bekka, SE., M.Si.</v>
          </cell>
          <cell r="L60" t="str">
            <v>Muh. Ilham Pakawaru, SE., M.Si.</v>
          </cell>
        </row>
        <row r="61">
          <cell r="K61" t="str">
            <v>Dr. Jurana NS., MSA</v>
          </cell>
          <cell r="L61" t="str">
            <v>Andi Ainil Mufidah Tanra, SE., M.Ak.</v>
          </cell>
        </row>
        <row r="62">
          <cell r="K62" t="str">
            <v>Prof. Dr. Ridwan, SE., M.Si., Ak.</v>
          </cell>
          <cell r="L62" t="str">
            <v>Dr. Jamaluddin, SE., M.Si., Ak.</v>
          </cell>
        </row>
        <row r="63">
          <cell r="K63" t="str">
            <v>Dr. Supriadi Laupe, SE., M.Si., Ak.</v>
          </cell>
          <cell r="L63" t="str">
            <v>Dr. Abdul Pattawe, SE., M.Si., Ak.</v>
          </cell>
        </row>
        <row r="64">
          <cell r="K64" t="str">
            <v>Prof. Dr. Andi Mattulada Amir, SE., M.Si.</v>
          </cell>
          <cell r="L64" t="str">
            <v>Dr. Abdul Kahar, SE., M.Si., Ak.</v>
          </cell>
        </row>
        <row r="65">
          <cell r="K65" t="str">
            <v>Masruddin, SE., MSA., Ak.</v>
          </cell>
          <cell r="L65" t="str">
            <v>Deddy Wachyudy, SE., M.Sc., Ak.</v>
          </cell>
          <cell r="M65" t="str">
            <v>Husnul Hatimah, SE., MSA., Ak.</v>
          </cell>
        </row>
        <row r="66">
          <cell r="K66" t="str">
            <v>Muhammad Iqbal, SE., M.Si., Ak.</v>
          </cell>
          <cell r="L66" t="str">
            <v>Betty, SE., M.Ak.</v>
          </cell>
          <cell r="M66" t="str">
            <v>Indra Basir, SE., M.Ak</v>
          </cell>
        </row>
        <row r="67">
          <cell r="K67" t="str">
            <v>Dr. Nina Yusnita Yamin, SE., M.Si., Ak.</v>
          </cell>
          <cell r="L67" t="str">
            <v>Dr. Muhammad Din, SE., M.Si., Ak.</v>
          </cell>
          <cell r="M67" t="str">
            <v>Arif Gunarsa, SE., M.Si., Ak.</v>
          </cell>
        </row>
        <row r="68">
          <cell r="K68" t="str">
            <v>Muhammad Darma Halwi, SE., MM.</v>
          </cell>
          <cell r="L68" t="str">
            <v>Rahma Masdar, SE., M.Si., Ak.</v>
          </cell>
        </row>
        <row r="69">
          <cell r="K69" t="str">
            <v>Dr. Muhammad Din, SE., M.Si., Ak.</v>
          </cell>
          <cell r="L69" t="str">
            <v>Indra Basir, SE., M.Ak</v>
          </cell>
        </row>
        <row r="70">
          <cell r="K70" t="str">
            <v>Dr. Jamaluddin, SE., M.Si., Ak.</v>
          </cell>
          <cell r="L70" t="str">
            <v>Betty, SE., M.Ak.</v>
          </cell>
        </row>
        <row r="71">
          <cell r="K71" t="str">
            <v>Dr. Jurana NS., MSA</v>
          </cell>
          <cell r="L71" t="str">
            <v>Masruddin, SE., MSA., Ak.</v>
          </cell>
        </row>
        <row r="72">
          <cell r="K72" t="str">
            <v>Dr. Muliati, SE., M.Si., Ak.</v>
          </cell>
          <cell r="L72" t="str">
            <v>Husnul Hatimah, SE., MSA., Ak.</v>
          </cell>
        </row>
        <row r="73">
          <cell r="K73" t="str">
            <v>Dr. Sudirman, SE., M.Si., Ak.</v>
          </cell>
          <cell r="L73" t="str">
            <v>Mustamin, SE., M.Acc.</v>
          </cell>
        </row>
        <row r="74">
          <cell r="K74" t="str">
            <v>Dr. H. Moh. Iqbal B., SE., M.Si., Ak.</v>
          </cell>
          <cell r="L74" t="str">
            <v>Mustamin, SE., M.Acc.</v>
          </cell>
        </row>
        <row r="75">
          <cell r="K75" t="str">
            <v>Muhammad Darma Halwi, SE., MM.</v>
          </cell>
          <cell r="L75" t="str">
            <v>Indra Basir, SE., M.Ak</v>
          </cell>
        </row>
        <row r="76">
          <cell r="K76" t="str">
            <v>Dr. Rahayu Indriasari, SE., MSA., Ak.</v>
          </cell>
          <cell r="L76" t="str">
            <v>Dr. Femilia Zahra, SE., M.Si</v>
          </cell>
          <cell r="M76" t="str">
            <v>Nadhira Afdalia, SE., M.Si., Ak.</v>
          </cell>
        </row>
        <row r="77">
          <cell r="K77" t="str">
            <v>Masruddin, SE., MSA., Ak.</v>
          </cell>
          <cell r="L77" t="str">
            <v>Deddy Wachyudy, SE., M.Sc., Ak.</v>
          </cell>
        </row>
        <row r="78">
          <cell r="K78" t="str">
            <v>Dr. Sudirman, SE., M.Si., Ak.</v>
          </cell>
          <cell r="L78" t="str">
            <v>Erwinsyah, SE., M.Si., Ak.</v>
          </cell>
        </row>
        <row r="79">
          <cell r="K79" t="str">
            <v>Nurlaela Mapparessa, SE., M.Si.</v>
          </cell>
          <cell r="L79" t="str">
            <v>Betty, SE., M.Ak.</v>
          </cell>
        </row>
        <row r="80">
          <cell r="K80" t="str">
            <v>Prof. Dr. Ridwan, SE., M.Si., Ak.</v>
          </cell>
          <cell r="L80" t="str">
            <v>Dr. Rahayu Indriasari, SE., MSA., Ak.</v>
          </cell>
        </row>
        <row r="81">
          <cell r="K81" t="str">
            <v>Muhammad Iqbal, SE., M.Si., Ak.</v>
          </cell>
          <cell r="L81" t="str">
            <v>Indra Basir, SE., M.Ak</v>
          </cell>
        </row>
        <row r="82">
          <cell r="K82" t="str">
            <v>Mustamin, SE., M.Acc.</v>
          </cell>
          <cell r="L82" t="str">
            <v>Husnul Hatimah, SE., MSA., Ak.</v>
          </cell>
        </row>
        <row r="83">
          <cell r="K83" t="str">
            <v>Prof. Dr. Andi Mattulada Amir, SE., M.Si.</v>
          </cell>
          <cell r="L83" t="str">
            <v>Dr. Nina Yusnita Yamin, SE., M.Si., Ak.</v>
          </cell>
        </row>
        <row r="84">
          <cell r="K84" t="str">
            <v>Dr. Fadli Moh. Saleh, SE., MABM, Ak.</v>
          </cell>
          <cell r="L84" t="str">
            <v>Dr. Dra. Chalarce Totanan, M.Si., Ak.</v>
          </cell>
        </row>
        <row r="85">
          <cell r="K85" t="str">
            <v>Prof. Dr. Ridwan, SE., M.Si., Ak.</v>
          </cell>
          <cell r="L85" t="str">
            <v>Dr. H. Moh. Iqbal B., SE., M.Si., Ak.</v>
          </cell>
        </row>
        <row r="86">
          <cell r="K86" t="str">
            <v>Yuldi Mile, SE., M.Si.</v>
          </cell>
          <cell r="L86" t="str">
            <v>Rahma Masdar, SE., M.Si., Ak.</v>
          </cell>
        </row>
        <row r="87">
          <cell r="K87" t="str">
            <v>Muh. Jafar Bekka, SE., M.Si.</v>
          </cell>
          <cell r="L87" t="str">
            <v>Muh. Ilham Pakawaru, SE., M.Si.</v>
          </cell>
        </row>
        <row r="88">
          <cell r="K88" t="str">
            <v>Dr. Nina Yusnita Yamin, SE., M.Si., Ak.</v>
          </cell>
          <cell r="L88" t="str">
            <v>Muhammad Iqbal, SE., M.Si., Ak.</v>
          </cell>
        </row>
        <row r="89">
          <cell r="K89" t="str">
            <v>Dr. Abdul Pattawe, SE., M.Si., Ak.</v>
          </cell>
          <cell r="L89" t="str">
            <v>Tenripada, SE., M.Sc., Ak.</v>
          </cell>
        </row>
        <row r="90">
          <cell r="K90" t="str">
            <v>Dr. Jamaluddin, SE., M.Si., Ak.</v>
          </cell>
          <cell r="L90" t="str">
            <v>Erwinsyah, SE., M.Si., Ak.</v>
          </cell>
        </row>
        <row r="91">
          <cell r="K91" t="str">
            <v>Prof. Dr. Andi Mattulada Amir, SE., M.Si.</v>
          </cell>
          <cell r="L91" t="str">
            <v>Rahma Masdar, SE., M.Si., Ak.</v>
          </cell>
        </row>
        <row r="92">
          <cell r="K92" t="str">
            <v>Prof. Dr. Andi Mattulada Amir, SE., M.Si.</v>
          </cell>
          <cell r="L92" t="str">
            <v>Dr. Rahayu Indriasari, SE., MSA., Ak.</v>
          </cell>
          <cell r="M92" t="str">
            <v>Erwinsyah, SE., M.Si., Ak.</v>
          </cell>
        </row>
        <row r="93">
          <cell r="K93" t="str">
            <v>Dr. Muliati, SE., M.Si., Ak.</v>
          </cell>
          <cell r="L93" t="str">
            <v>Dr. Sudirman, SE., M.Si., Ak.</v>
          </cell>
          <cell r="M93" t="str">
            <v>Dr. Jurana NS., MSA</v>
          </cell>
        </row>
        <row r="94">
          <cell r="K94" t="str">
            <v>Prof. Dr. Ridwan, SE., M.Si., Ak.</v>
          </cell>
          <cell r="L94" t="str">
            <v>Dr. Nina Yusnita Yamin, SE., M.Si., Ak.</v>
          </cell>
          <cell r="M94" t="str">
            <v>Muhammad Afdhal S, SE., M.Ak</v>
          </cell>
        </row>
        <row r="95">
          <cell r="K95" t="str">
            <v>Dr. Dra. Chalarce Totanan, M.Si., Ak.</v>
          </cell>
          <cell r="L95" t="str">
            <v>Dr. Muhammad Din, SE., M.Si., Ak.</v>
          </cell>
          <cell r="M95" t="str">
            <v>Indra Basir, SE., M.Ak</v>
          </cell>
        </row>
        <row r="96">
          <cell r="K96" t="str">
            <v>Dr. M. Ikbal A, SE., M.Si., Ak.</v>
          </cell>
          <cell r="L96" t="str">
            <v>Dr. Femilia Zahra, SE., M.Si</v>
          </cell>
          <cell r="M96" t="str">
            <v>Latifah Sukmawati Yuniar, SE., M.Acc., Ak.</v>
          </cell>
        </row>
        <row r="97">
          <cell r="K97" t="str">
            <v>Dr. H. Moh. Iqbal B., SE., M.Si., Ak.</v>
          </cell>
          <cell r="L97" t="str">
            <v>Dr. Abdul Kahar, SE., M.Si., Ak.</v>
          </cell>
          <cell r="M97" t="str">
            <v>Deddy Wachyudy, SE., M.Sc., Ak.</v>
          </cell>
        </row>
        <row r="98">
          <cell r="K98" t="str">
            <v>Dr. Dra. Chalarce Totanan, M.Si., Ak.</v>
          </cell>
          <cell r="L98" t="str">
            <v>Deddy Wachyudy, SE., M.Sc., Ak.</v>
          </cell>
        </row>
        <row r="99">
          <cell r="K99" t="str">
            <v>Dr. Jamaluddin, SE., M.Si., Ak.</v>
          </cell>
          <cell r="L99" t="str">
            <v>Erwinsyah, SE., M.Si., Ak.</v>
          </cell>
        </row>
        <row r="100">
          <cell r="K100" t="str">
            <v>Nurlaela Mapparessa, SE., M.Si.</v>
          </cell>
          <cell r="L100" t="str">
            <v>Lucyani Meldawati, SE., M.Acc., Ak.</v>
          </cell>
        </row>
        <row r="101">
          <cell r="K101" t="str">
            <v>Muh. Jafar Bekka, SE., M.Si.</v>
          </cell>
          <cell r="L101" t="str">
            <v>Andi Ainil Mufidah Tanra, SE., M.Ak.</v>
          </cell>
        </row>
        <row r="102">
          <cell r="K102" t="str">
            <v>Ni Made Suwitri Parwati, SE., M.Si.</v>
          </cell>
          <cell r="L102" t="str">
            <v>Muhammad Afdhal S, SE., M.Ak</v>
          </cell>
        </row>
        <row r="103">
          <cell r="K103" t="str">
            <v>Tampang, SE., MM.</v>
          </cell>
          <cell r="L103" t="str">
            <v>Muhammad Afdhal S, SE., M.Ak</v>
          </cell>
        </row>
        <row r="104">
          <cell r="K104" t="str">
            <v>Rahma Masdar, SE., M.Si., Ak.</v>
          </cell>
          <cell r="L104" t="str">
            <v>Latifah Sukmawati Yuniar, SE., M.Acc., Ak.</v>
          </cell>
        </row>
        <row r="105">
          <cell r="K105" t="str">
            <v>Prof. Dr. Andi Mattulada Amir, SE., M.Si.</v>
          </cell>
          <cell r="L105" t="str">
            <v>Nadhira Afdalia, SE., M.Si., Ak.</v>
          </cell>
        </row>
        <row r="106">
          <cell r="K106" t="str">
            <v>Dr. Muhammad Din, SE., M.Si., Ak.</v>
          </cell>
          <cell r="L106" t="str">
            <v>Muh. Ilham Pakawaru, SE., M.Si.</v>
          </cell>
        </row>
        <row r="107">
          <cell r="K107" t="str">
            <v>Dr. Sudirman, SE., M.Si., Ak.</v>
          </cell>
          <cell r="L107" t="str">
            <v>Dr. Femilia Zahra, SE., M.Si</v>
          </cell>
        </row>
        <row r="108">
          <cell r="K108" t="str">
            <v>Dr. Abdul Kahar, SE., M.Si., Ak.</v>
          </cell>
          <cell r="L108" t="str">
            <v>Andi Ainil Mufidah Tanra, SE., M.Ak.</v>
          </cell>
        </row>
        <row r="109">
          <cell r="K109" t="str">
            <v>Dr. Fadli Moh. Saleh, SE., MABM, Ak.</v>
          </cell>
          <cell r="L109" t="str">
            <v>Ni Made Suwitri Parwati, SE., M.Si.</v>
          </cell>
        </row>
        <row r="110">
          <cell r="K110" t="str">
            <v>Dr. H. Moh. Iqbal B., SE., M.Si., Ak.</v>
          </cell>
          <cell r="L110" t="str">
            <v>Mustamin, SE., M.Acc.</v>
          </cell>
        </row>
        <row r="111">
          <cell r="K111" t="str">
            <v>Dr. Dra. Chalarce Totanan, M.Si., Ak.</v>
          </cell>
          <cell r="L111" t="str">
            <v>Muh. Ilham Pakawaru, SE., M.Si.</v>
          </cell>
        </row>
        <row r="112">
          <cell r="K112" t="str">
            <v>Prof. Dr. Ridwan, SE., M.Si., Ak.</v>
          </cell>
          <cell r="L112" t="str">
            <v>Tampang, SE., MM.</v>
          </cell>
          <cell r="M112" t="str">
            <v>Muhammad Afdhal S, SE., M.Ak</v>
          </cell>
        </row>
        <row r="113">
          <cell r="K113" t="str">
            <v>Dr. Muhammad Din, SE., M.Si., Ak.</v>
          </cell>
          <cell r="L113" t="str">
            <v>Arung Ghina Mayapada, SE., M.Ak.</v>
          </cell>
        </row>
        <row r="114">
          <cell r="K114" t="str">
            <v>Yuldi Mile, SE., M.Si.</v>
          </cell>
          <cell r="L114" t="str">
            <v>Muhammad Iqbal, SE., M.Si., Ak.</v>
          </cell>
        </row>
        <row r="115">
          <cell r="K115" t="str">
            <v>Dr. Muhammad Natsir, SE., M.Si.</v>
          </cell>
          <cell r="L115" t="str">
            <v>Ni Made Suwitri Parwati, SE., M.Si.</v>
          </cell>
        </row>
        <row r="116">
          <cell r="K116" t="str">
            <v>Dr. Fadli Moh. Saleh, SE., MABM, Ak.</v>
          </cell>
          <cell r="L116" t="str">
            <v>Andi Ainil Mufidah Tanra, SE., M.Ak.</v>
          </cell>
        </row>
        <row r="117">
          <cell r="K117" t="str">
            <v>Dr. Supriadi Laupe, SE., M.Si., Ak.</v>
          </cell>
          <cell r="L117" t="str">
            <v>Latifah Sukmawati Yuniar, SE., M.Acc., Ak.</v>
          </cell>
        </row>
        <row r="118">
          <cell r="K118" t="str">
            <v>Dr. M. Ikbal A, SE., M.Si., Ak.</v>
          </cell>
          <cell r="L118" t="str">
            <v>Arung Ghina Mayapada, SE., M.Ak.</v>
          </cell>
        </row>
        <row r="119">
          <cell r="K119" t="str">
            <v>Dr. Abdul Pattawe, SE., M.Si., Ak.</v>
          </cell>
          <cell r="L119" t="str">
            <v>Lucyani Meldawati, SE., M.Acc., Ak.</v>
          </cell>
        </row>
        <row r="120">
          <cell r="K120" t="str">
            <v>Dr. Fadli Moh. Saleh, SE., MABM, Ak.</v>
          </cell>
          <cell r="L120" t="str">
            <v>Betty, SE., M.Ak.</v>
          </cell>
        </row>
        <row r="121">
          <cell r="K121" t="str">
            <v>Muhammad Iqbal, SE., M.Si., Ak.</v>
          </cell>
          <cell r="L121" t="str">
            <v>Tenripada, SE., M.Sc., Ak.</v>
          </cell>
        </row>
        <row r="122">
          <cell r="K122" t="str">
            <v>Muhammad Darma Halwi, SE., MM.</v>
          </cell>
          <cell r="L122" t="str">
            <v>Erwinsyah, SE., M.Si., Ak.</v>
          </cell>
        </row>
      </sheetData>
      <sheetData sheetId="13">
        <row r="3">
          <cell r="B3" t="str">
            <v>Prof. Dr. Andi Mattulada Amir, SE., M.Si.</v>
          </cell>
        </row>
        <row r="4">
          <cell r="B4" t="str">
            <v>Prof. Dr. Ridwan, SE., M.Si., Ak.</v>
          </cell>
        </row>
        <row r="5">
          <cell r="B5" t="str">
            <v>Dr. Abdul Kahar, SE., M.Si., Ak.</v>
          </cell>
        </row>
        <row r="6">
          <cell r="B6" t="str">
            <v>Dr. Abdul Pattawe, SE., M.Si., Ak.</v>
          </cell>
        </row>
        <row r="7">
          <cell r="B7" t="str">
            <v>Dr. Dra. Chalarce Totanan, M.Si., Ak.</v>
          </cell>
        </row>
        <row r="8">
          <cell r="B8" t="str">
            <v>Dr. Fadli Moh. Saleh, SE., MABM, Ak.</v>
          </cell>
        </row>
        <row r="9">
          <cell r="B9" t="str">
            <v>Dr. H. Moh. Iqbal B., SE., M.Si., Ak.</v>
          </cell>
        </row>
        <row r="10">
          <cell r="B10" t="str">
            <v>Dr. Jamaluddin, SE., M.Si., Ak.</v>
          </cell>
        </row>
        <row r="11">
          <cell r="B11" t="str">
            <v>Dr. M. Ikbal A, SE., M.Si., Ak.</v>
          </cell>
        </row>
        <row r="12">
          <cell r="B12" t="str">
            <v>Dr. Muliati, SE., M.Si., Ak.</v>
          </cell>
        </row>
        <row r="13">
          <cell r="B13" t="str">
            <v>Dr. Nina Yusnita Yamin, SE., M.Si., Ak.</v>
          </cell>
        </row>
        <row r="14">
          <cell r="B14" t="str">
            <v>Dr. Nurhayati Haris, SE., M.Si.</v>
          </cell>
        </row>
        <row r="15">
          <cell r="B15" t="str">
            <v>Dr. Rahayu Indriasari, SE., MSA., Ak.</v>
          </cell>
        </row>
        <row r="16">
          <cell r="B16" t="str">
            <v>Dr. Sudirman, SE., M.Si., Ak.</v>
          </cell>
        </row>
        <row r="17">
          <cell r="B17" t="str">
            <v>Dr. Supriadi Laupe, SE., M.Si., Ak.</v>
          </cell>
        </row>
        <row r="18">
          <cell r="B18" t="str">
            <v>Dr. Muhammad Natsir, SE., M.Si.</v>
          </cell>
        </row>
        <row r="19">
          <cell r="B19" t="str">
            <v>Dr. Femilia Zahra, SE., M.Si</v>
          </cell>
        </row>
        <row r="20">
          <cell r="B20" t="str">
            <v>Dr. Muhammad Din, SE., M.Si., Ak.</v>
          </cell>
        </row>
        <row r="21">
          <cell r="B21" t="str">
            <v>Dr. Jurana NS., MSA</v>
          </cell>
        </row>
        <row r="22">
          <cell r="B22" t="str">
            <v>Muh. Jafar Bekka, SE., M.Si.</v>
          </cell>
        </row>
        <row r="23">
          <cell r="B23" t="str">
            <v>Muhammad Darma Halwi, SE., MM.</v>
          </cell>
        </row>
        <row r="24">
          <cell r="B24" t="str">
            <v>Tampang, SE., MM.</v>
          </cell>
        </row>
        <row r="25">
          <cell r="B25" t="str">
            <v>Yuldi Mile, SE., M.Si.</v>
          </cell>
        </row>
        <row r="26">
          <cell r="B26" t="str">
            <v>Rahma Masdar, SE., M.Si., Ak.</v>
          </cell>
        </row>
        <row r="27">
          <cell r="B27" t="str">
            <v>Nurlaela Mapparessa, SE., M.Si.</v>
          </cell>
        </row>
        <row r="28">
          <cell r="B28" t="str">
            <v>Muhammad Iqbal, SE., M.Si., Ak.</v>
          </cell>
        </row>
        <row r="29">
          <cell r="B29" t="str">
            <v>Masruddin, SE., MSA., Ak.</v>
          </cell>
        </row>
        <row r="30">
          <cell r="B30" t="str">
            <v>Muh. Ilham Pakawaru, SE., M.Si.</v>
          </cell>
        </row>
        <row r="31">
          <cell r="B31" t="str">
            <v>Ni Made Suwitri Parwati, SE., M.Si.</v>
          </cell>
        </row>
        <row r="32">
          <cell r="B32" t="str">
            <v>Mustamin, SE., M.Acc.</v>
          </cell>
        </row>
        <row r="33">
          <cell r="B33" t="str">
            <v>Lucyani Meldawati, SE., M.Acc., Ak.</v>
          </cell>
        </row>
        <row r="34">
          <cell r="B34" t="str">
            <v>Tenripada, SE., M.Sc., Ak.</v>
          </cell>
        </row>
        <row r="35">
          <cell r="B35" t="str">
            <v>Nadhira Afdalia, SE., M.Si., Ak.</v>
          </cell>
        </row>
        <row r="36">
          <cell r="B36" t="str">
            <v>Arung Ghina Mayapada, SE., M.Ak.</v>
          </cell>
        </row>
        <row r="37">
          <cell r="B37" t="str">
            <v>Betty, SE., M.Ak.</v>
          </cell>
        </row>
        <row r="38">
          <cell r="B38" t="str">
            <v>Latifah Sukmawati Yuniar, SE., M.Acc., Ak.</v>
          </cell>
        </row>
        <row r="39">
          <cell r="B39" t="str">
            <v>Erwinsyah, SE., M.Si., Ak.</v>
          </cell>
        </row>
        <row r="40">
          <cell r="B40" t="str">
            <v>Husnul Hatimah, SE., MSA., Ak.</v>
          </cell>
        </row>
        <row r="41">
          <cell r="B41" t="str">
            <v>Arif Gunarsa, SE., M.Si., Ak.</v>
          </cell>
        </row>
        <row r="42">
          <cell r="B42" t="str">
            <v>Deddy Wachyudy, SE., M.Sc., Ak.</v>
          </cell>
        </row>
        <row r="43">
          <cell r="B43" t="str">
            <v>Muhammad Afdhal S, SE., M.Ak</v>
          </cell>
        </row>
        <row r="44">
          <cell r="B44" t="str">
            <v>Indra Basir, SE., M.Ak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in "/>
      <sheetName val="Selasa "/>
      <sheetName val="Rabu "/>
      <sheetName val="Kamis"/>
      <sheetName val="Jum'at"/>
      <sheetName val="Sheet1"/>
      <sheetName val="Sheet2"/>
      <sheetName val="KURIKULUM MANAJ"/>
      <sheetName val="JADUAL GABUNG"/>
      <sheetName val="DOSEN MANAJEMEN "/>
      <sheetName val="Sheet3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>
            <v>1</v>
          </cell>
          <cell r="B2" t="str">
            <v>Dr. Suardi, SE., M.Si.</v>
          </cell>
        </row>
        <row r="3">
          <cell r="A3">
            <v>2</v>
          </cell>
          <cell r="B3" t="str">
            <v>Benyamin Parubak, SE., MM.</v>
          </cell>
        </row>
        <row r="4">
          <cell r="A4">
            <v>3</v>
          </cell>
          <cell r="B4" t="str">
            <v>Dr. Harifuddin Thahir, SE., MP.</v>
          </cell>
        </row>
        <row r="5">
          <cell r="A5">
            <v>4</v>
          </cell>
          <cell r="B5" t="str">
            <v>Dr. Rosida P. Adam, SE., MP.</v>
          </cell>
        </row>
        <row r="6">
          <cell r="A6">
            <v>5</v>
          </cell>
          <cell r="B6" t="str">
            <v>Drs. E.P. Nainggolan, M.Sc., Agr.</v>
          </cell>
        </row>
        <row r="7">
          <cell r="A7">
            <v>6</v>
          </cell>
          <cell r="B7" t="str">
            <v>Dr. H. Syamsul bahri DP, SE., MM.</v>
          </cell>
        </row>
        <row r="8">
          <cell r="A8">
            <v>7</v>
          </cell>
          <cell r="B8" t="str">
            <v>Nirwan, SE., M.Si.</v>
          </cell>
        </row>
        <row r="9">
          <cell r="A9">
            <v>8</v>
          </cell>
          <cell r="B9" t="str">
            <v>Dr. Elimawaty Rombe, SE., M.Si.</v>
          </cell>
        </row>
        <row r="10">
          <cell r="A10">
            <v>9</v>
          </cell>
          <cell r="B10" t="str">
            <v>Prof. Dr. Syamsul Bachri, SE.,M.Si.</v>
          </cell>
        </row>
        <row r="11">
          <cell r="A11">
            <v>10</v>
          </cell>
          <cell r="B11" t="str">
            <v>Rachman Tambaru, SE., SH.</v>
          </cell>
        </row>
        <row r="12">
          <cell r="A12">
            <v>11</v>
          </cell>
          <cell r="B12" t="str">
            <v>Muzakir Tombolotutu, SE., M.Si.</v>
          </cell>
        </row>
        <row r="13">
          <cell r="A13">
            <v>12</v>
          </cell>
          <cell r="B13" t="str">
            <v>Ponirin,SE.,M.Bus., Ph.D.</v>
          </cell>
        </row>
        <row r="14">
          <cell r="A14">
            <v>13</v>
          </cell>
          <cell r="B14" t="str">
            <v>Dr.Zakiyah Zahara, SE., MM</v>
          </cell>
        </row>
        <row r="15">
          <cell r="A15">
            <v>14</v>
          </cell>
          <cell r="B15" t="str">
            <v>Dr.Maskuri Sutomo, SE.,M.Si.</v>
          </cell>
        </row>
        <row r="16">
          <cell r="A16">
            <v>15</v>
          </cell>
          <cell r="B16" t="str">
            <v>Dr. Ira Nuriya Santi,SE.M.Si</v>
          </cell>
        </row>
        <row r="17">
          <cell r="A17">
            <v>16</v>
          </cell>
          <cell r="B17" t="str">
            <v>Dr. Rahmat Mubaraq, SE.,M.Si.</v>
          </cell>
        </row>
        <row r="18">
          <cell r="A18">
            <v>17</v>
          </cell>
          <cell r="B18" t="str">
            <v>Adfiyani Fadjar,SE.M.Si.,MID</v>
          </cell>
        </row>
        <row r="19">
          <cell r="A19">
            <v>18</v>
          </cell>
          <cell r="B19" t="str">
            <v>Wahyuningsih,SE.M.Sc.,Ph.D</v>
          </cell>
        </row>
        <row r="20">
          <cell r="A20">
            <v>19</v>
          </cell>
          <cell r="B20" t="str">
            <v>Farid.SE.MM</v>
          </cell>
        </row>
        <row r="21">
          <cell r="A21">
            <v>20</v>
          </cell>
          <cell r="B21" t="str">
            <v>Asriadi, S.E., M.Sc.</v>
          </cell>
        </row>
        <row r="22">
          <cell r="A22">
            <v>21</v>
          </cell>
          <cell r="B22" t="str">
            <v>Sri Wanti, S.E. MM.</v>
          </cell>
        </row>
        <row r="23">
          <cell r="A23">
            <v>22</v>
          </cell>
          <cell r="B23" t="str">
            <v>Muh. Zeylo A. S.E. MM.</v>
          </cell>
        </row>
        <row r="24">
          <cell r="A24">
            <v>23</v>
          </cell>
          <cell r="B24" t="str">
            <v>Dr. Nur Hilal, SE., MM.</v>
          </cell>
        </row>
        <row r="25">
          <cell r="A25">
            <v>24</v>
          </cell>
          <cell r="B25" t="str">
            <v>H. Muh. Faisal, SE., M.Si</v>
          </cell>
        </row>
        <row r="26">
          <cell r="A26">
            <v>25</v>
          </cell>
          <cell r="B26" t="str">
            <v>Prof. Dr. Djayani Nurdin,SE., M.Si</v>
          </cell>
        </row>
        <row r="27">
          <cell r="A27">
            <v>26</v>
          </cell>
          <cell r="B27" t="str">
            <v xml:space="preserve">Dr. Muhammad Nofal, SE., DEA. </v>
          </cell>
        </row>
        <row r="28">
          <cell r="A28">
            <v>27</v>
          </cell>
          <cell r="B28" t="str">
            <v xml:space="preserve">Prof. Dr. Muslimin, SE., MM. </v>
          </cell>
        </row>
        <row r="29">
          <cell r="A29">
            <v>28</v>
          </cell>
          <cell r="B29" t="str">
            <v>Dr.Vitayanti Fattah, SE., M.Si.</v>
          </cell>
        </row>
        <row r="30">
          <cell r="A30">
            <v>29</v>
          </cell>
          <cell r="B30" t="str">
            <v>Dr. Muh. Yunus Kasim, SE., M.Si.</v>
          </cell>
        </row>
        <row r="31">
          <cell r="A31">
            <v>30</v>
          </cell>
          <cell r="B31" t="str">
            <v>Dr. Darman,SE.,MM</v>
          </cell>
        </row>
        <row r="32">
          <cell r="A32">
            <v>31</v>
          </cell>
          <cell r="B32" t="str">
            <v>Dr.Husnah, SE.,M.Si</v>
          </cell>
        </row>
        <row r="33">
          <cell r="A33">
            <v>32</v>
          </cell>
          <cell r="B33" t="str">
            <v>Munawarah,SE.MM</v>
          </cell>
        </row>
        <row r="34">
          <cell r="A34">
            <v>33</v>
          </cell>
          <cell r="B34" t="str">
            <v>Cici Rianty K.Bidin,SE.M.Si</v>
          </cell>
        </row>
        <row r="35">
          <cell r="A35">
            <v>34</v>
          </cell>
          <cell r="B35" t="str">
            <v>Dr.Juliana Kadang, S.E.,M.M.</v>
          </cell>
        </row>
        <row r="36">
          <cell r="A36">
            <v>35</v>
          </cell>
          <cell r="B36" t="str">
            <v>Surayya, S.E. M.M.</v>
          </cell>
        </row>
        <row r="37">
          <cell r="A37">
            <v>36</v>
          </cell>
          <cell r="B37" t="str">
            <v>Erwan Sastrawan, S.E. M.M.</v>
          </cell>
        </row>
        <row r="38">
          <cell r="A38">
            <v>37</v>
          </cell>
          <cell r="B38" t="str">
            <v>Rian Risendy, S.E., M.M</v>
          </cell>
        </row>
        <row r="39">
          <cell r="A39">
            <v>38</v>
          </cell>
          <cell r="B39" t="str">
            <v>Dr. Ramli Hatma, SE., MM.</v>
          </cell>
        </row>
        <row r="40">
          <cell r="A40">
            <v>39</v>
          </cell>
          <cell r="B40" t="str">
            <v>Fera Nayoan, SE., MM</v>
          </cell>
        </row>
        <row r="41">
          <cell r="A41">
            <v>40</v>
          </cell>
          <cell r="B41" t="str">
            <v>Dr. Husein H.M. Saleh, SE., M.S.</v>
          </cell>
        </row>
        <row r="42">
          <cell r="A42">
            <v>41</v>
          </cell>
          <cell r="B42" t="str">
            <v>Dr.Sulaeman Miru,SE., M.Si.</v>
          </cell>
        </row>
        <row r="43">
          <cell r="A43">
            <v>42</v>
          </cell>
          <cell r="B43" t="str">
            <v>Dr. Saharuddin Kaseng, SE., M.Si.</v>
          </cell>
        </row>
        <row r="44">
          <cell r="A44">
            <v>43</v>
          </cell>
          <cell r="B44" t="str">
            <v>Dr. Syamsuddin, SE., M.Si.</v>
          </cell>
        </row>
        <row r="45">
          <cell r="A45">
            <v>44</v>
          </cell>
          <cell r="B45" t="str">
            <v>Dr. Asngadi, SE., M.Si.</v>
          </cell>
        </row>
        <row r="46">
          <cell r="A46">
            <v>45</v>
          </cell>
          <cell r="B46" t="str">
            <v>Fatlina, SE., M.Bus.</v>
          </cell>
        </row>
        <row r="47">
          <cell r="A47">
            <v>46</v>
          </cell>
          <cell r="B47" t="str">
            <v>Suryadi Hadi,SE,M.Log</v>
          </cell>
        </row>
        <row r="48">
          <cell r="A48">
            <v>47</v>
          </cell>
          <cell r="B48" t="str">
            <v>Prof. Dr. Syahir Natsir, SE., M.Si.</v>
          </cell>
        </row>
        <row r="49">
          <cell r="A49">
            <v>48</v>
          </cell>
          <cell r="B49" t="str">
            <v>Dr. Idris, SE., M.Hum.</v>
          </cell>
        </row>
        <row r="50">
          <cell r="A50">
            <v>49</v>
          </cell>
          <cell r="B50" t="str">
            <v>Yobert Kornelius, SE., MS.</v>
          </cell>
        </row>
        <row r="51">
          <cell r="A51">
            <v>50</v>
          </cell>
          <cell r="B51" t="str">
            <v>Dr. Bakri Hasanuddin. SE., M.Si.</v>
          </cell>
        </row>
        <row r="52">
          <cell r="A52">
            <v>51</v>
          </cell>
          <cell r="B52" t="str">
            <v>Dr. Lina Mahardiana, SE., M.Si.</v>
          </cell>
        </row>
        <row r="53">
          <cell r="A53">
            <v>52</v>
          </cell>
          <cell r="B53" t="str">
            <v>HarnidaWahyuni Adda, SE.,MA.,Ph.D</v>
          </cell>
        </row>
        <row r="54">
          <cell r="A54">
            <v>53</v>
          </cell>
          <cell r="B54" t="str">
            <v>Moh.Ali Murad,SE,M.Si</v>
          </cell>
        </row>
        <row r="55">
          <cell r="A55">
            <v>54</v>
          </cell>
          <cell r="B55" t="str">
            <v>Andi Indriani Ibrahim, SE.MM.</v>
          </cell>
        </row>
        <row r="56">
          <cell r="A56">
            <v>55</v>
          </cell>
          <cell r="B56" t="str">
            <v>Risnawati,SE.MM</v>
          </cell>
        </row>
        <row r="57">
          <cell r="A57">
            <v>56</v>
          </cell>
          <cell r="B57" t="str">
            <v>Dr. N.P.Evvy Rossanty,SE.MM</v>
          </cell>
        </row>
        <row r="58">
          <cell r="A58">
            <v>57</v>
          </cell>
          <cell r="B58" t="str">
            <v>Wiri Wirastuti, S.E.,M.Si</v>
          </cell>
        </row>
        <row r="59">
          <cell r="A59">
            <v>58</v>
          </cell>
          <cell r="B59" t="str">
            <v>Pricylia Chintya Dewi, S.E. M.Si.</v>
          </cell>
        </row>
        <row r="60">
          <cell r="A60">
            <v>59</v>
          </cell>
          <cell r="B60" t="str">
            <v>Nur Risky Islianty, SE., MM.</v>
          </cell>
        </row>
        <row r="61">
          <cell r="A61">
            <v>60</v>
          </cell>
          <cell r="B61" t="str">
            <v>Faruq Lamusa, S.E. M.M.</v>
          </cell>
        </row>
        <row r="62">
          <cell r="A62">
            <v>61</v>
          </cell>
          <cell r="B62" t="str">
            <v>Muh. Riswandi Palawa, SE.I., MM.</v>
          </cell>
        </row>
        <row r="63">
          <cell r="A63">
            <v>62</v>
          </cell>
          <cell r="B63" t="str">
            <v>Mohammad Ega Nugraha, SE. MM.</v>
          </cell>
        </row>
        <row r="64">
          <cell r="A64">
            <v>63</v>
          </cell>
          <cell r="B64" t="str">
            <v>Asriyana, S.E. M.Sc.</v>
          </cell>
        </row>
        <row r="65">
          <cell r="A65">
            <v>64</v>
          </cell>
          <cell r="B65" t="str">
            <v>Iin Irawati, S.Pd. M.Pd.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0"/>
  <sheetViews>
    <sheetView view="pageBreakPreview" zoomScale="60" zoomScaleNormal="60" zoomScalePageLayoutView="70" workbookViewId="0">
      <selection activeCell="D9" sqref="D9:D15"/>
    </sheetView>
  </sheetViews>
  <sheetFormatPr defaultColWidth="9.1796875" defaultRowHeight="15.5" x14ac:dyDescent="0.35"/>
  <cols>
    <col min="1" max="1" width="5.26953125" style="821" customWidth="1"/>
    <col min="2" max="2" width="14.7265625" style="821" bestFit="1" customWidth="1"/>
    <col min="3" max="3" width="13.1796875" style="821" customWidth="1"/>
    <col min="4" max="4" width="29.26953125" style="828" bestFit="1" customWidth="1"/>
    <col min="5" max="5" width="11" style="821" customWidth="1"/>
    <col min="6" max="6" width="5.26953125" style="821" bestFit="1" customWidth="1"/>
    <col min="7" max="7" width="9.26953125" style="821" bestFit="1" customWidth="1"/>
    <col min="8" max="8" width="8.453125" style="821" bestFit="1" customWidth="1"/>
    <col min="9" max="9" width="8.453125" style="821" hidden="1" customWidth="1"/>
    <col min="10" max="10" width="41.453125" style="825" bestFit="1" customWidth="1"/>
    <col min="11" max="11" width="39.7265625" style="825" customWidth="1"/>
    <col min="12" max="12" width="43.453125" style="825" bestFit="1" customWidth="1"/>
    <col min="13" max="13" width="5.54296875" style="904" customWidth="1"/>
    <col min="14" max="16384" width="9.1796875" style="821"/>
  </cols>
  <sheetData>
    <row r="1" spans="1:13" s="848" customFormat="1" ht="27.5" x14ac:dyDescent="0.55000000000000004">
      <c r="A1" s="1032" t="s">
        <v>339</v>
      </c>
      <c r="B1" s="1032"/>
      <c r="C1" s="1032"/>
      <c r="D1" s="1032"/>
      <c r="E1" s="1032"/>
      <c r="F1" s="1032"/>
      <c r="G1" s="1032"/>
      <c r="H1" s="1032"/>
      <c r="I1" s="1032"/>
      <c r="J1" s="1032"/>
      <c r="K1" s="1032"/>
      <c r="L1" s="1032"/>
      <c r="M1" s="904"/>
    </row>
    <row r="2" spans="1:13" s="848" customFormat="1" ht="27.5" x14ac:dyDescent="0.55000000000000004">
      <c r="A2" s="1032" t="s">
        <v>340</v>
      </c>
      <c r="B2" s="1032"/>
      <c r="C2" s="1032"/>
      <c r="D2" s="1032"/>
      <c r="E2" s="1032"/>
      <c r="F2" s="1032"/>
      <c r="G2" s="1032"/>
      <c r="H2" s="1032"/>
      <c r="I2" s="1032"/>
      <c r="J2" s="1032"/>
      <c r="K2" s="1032"/>
      <c r="L2" s="1032"/>
      <c r="M2" s="904"/>
    </row>
    <row r="3" spans="1:13" s="848" customFormat="1" ht="28" thickBot="1" x14ac:dyDescent="0.6">
      <c r="A3" s="1033" t="s">
        <v>395</v>
      </c>
      <c r="B3" s="1033"/>
      <c r="C3" s="1033"/>
      <c r="D3" s="1033"/>
      <c r="E3" s="1033"/>
      <c r="F3" s="1033"/>
      <c r="G3" s="1033"/>
      <c r="H3" s="1033"/>
      <c r="I3" s="1033"/>
      <c r="J3" s="1033"/>
      <c r="K3" s="1033"/>
      <c r="L3" s="1033"/>
      <c r="M3" s="904"/>
    </row>
    <row r="4" spans="1:13" s="848" customFormat="1" ht="21" customHeight="1" x14ac:dyDescent="0.35">
      <c r="A4" s="923" t="s">
        <v>178</v>
      </c>
      <c r="D4" s="858"/>
      <c r="J4" s="854"/>
      <c r="K4" s="846"/>
      <c r="L4" s="846"/>
      <c r="M4" s="904"/>
    </row>
    <row r="5" spans="1:13" s="858" customFormat="1" ht="36" customHeight="1" x14ac:dyDescent="0.35">
      <c r="A5" s="859" t="s">
        <v>55</v>
      </c>
      <c r="B5" s="859" t="s">
        <v>54</v>
      </c>
      <c r="C5" s="859" t="s">
        <v>53</v>
      </c>
      <c r="D5" s="859" t="s">
        <v>52</v>
      </c>
      <c r="E5" s="859" t="s">
        <v>51</v>
      </c>
      <c r="F5" s="859" t="s">
        <v>31</v>
      </c>
      <c r="G5" s="859" t="s">
        <v>56</v>
      </c>
      <c r="H5" s="859" t="s">
        <v>57</v>
      </c>
      <c r="I5" s="859" t="s">
        <v>110</v>
      </c>
      <c r="J5" s="859" t="s">
        <v>58</v>
      </c>
      <c r="K5" s="859" t="s">
        <v>59</v>
      </c>
      <c r="L5" s="859" t="s">
        <v>60</v>
      </c>
      <c r="M5" s="896"/>
    </row>
    <row r="6" spans="1:13" s="848" customFormat="1" ht="21" customHeight="1" x14ac:dyDescent="0.35">
      <c r="A6" s="1035">
        <v>1</v>
      </c>
      <c r="B6" s="1035" t="s">
        <v>5</v>
      </c>
      <c r="C6" s="1035" t="s">
        <v>245</v>
      </c>
      <c r="D6" s="1037" t="s">
        <v>246</v>
      </c>
      <c r="E6" s="1035" t="s">
        <v>2</v>
      </c>
      <c r="F6" s="1035">
        <v>3</v>
      </c>
      <c r="G6" s="856" t="s">
        <v>83</v>
      </c>
      <c r="H6" s="844" t="s">
        <v>8</v>
      </c>
      <c r="I6" s="844" t="s">
        <v>111</v>
      </c>
      <c r="J6" s="844" t="s">
        <v>206</v>
      </c>
      <c r="K6" s="844" t="s">
        <v>200</v>
      </c>
      <c r="L6" s="856"/>
      <c r="M6" s="904"/>
    </row>
    <row r="7" spans="1:13" s="848" customFormat="1" ht="21" customHeight="1" x14ac:dyDescent="0.35">
      <c r="A7" s="1040"/>
      <c r="B7" s="1040"/>
      <c r="C7" s="1040"/>
      <c r="D7" s="1041"/>
      <c r="E7" s="1040"/>
      <c r="F7" s="1040"/>
      <c r="G7" s="856" t="s">
        <v>84</v>
      </c>
      <c r="H7" s="849" t="s">
        <v>9</v>
      </c>
      <c r="I7" s="844" t="s">
        <v>111</v>
      </c>
      <c r="J7" s="844" t="s">
        <v>219</v>
      </c>
      <c r="K7" s="844" t="s">
        <v>220</v>
      </c>
      <c r="L7" s="856"/>
      <c r="M7" s="904"/>
    </row>
    <row r="8" spans="1:13" s="848" customFormat="1" ht="21" customHeight="1" x14ac:dyDescent="0.35">
      <c r="A8" s="1040"/>
      <c r="B8" s="1040"/>
      <c r="C8" s="1040"/>
      <c r="D8" s="1041"/>
      <c r="E8" s="1040"/>
      <c r="F8" s="1040"/>
      <c r="G8" s="856" t="s">
        <v>85</v>
      </c>
      <c r="H8" s="856" t="s">
        <v>10</v>
      </c>
      <c r="I8" s="844" t="s">
        <v>111</v>
      </c>
      <c r="J8" s="844" t="s">
        <v>118</v>
      </c>
      <c r="K8" s="844" t="s">
        <v>223</v>
      </c>
      <c r="L8" s="856"/>
      <c r="M8" s="904"/>
    </row>
    <row r="9" spans="1:13" s="848" customFormat="1" ht="21" customHeight="1" x14ac:dyDescent="0.35">
      <c r="A9" s="1035">
        <v>2</v>
      </c>
      <c r="B9" s="1035" t="s">
        <v>5</v>
      </c>
      <c r="C9" s="1035" t="s">
        <v>67</v>
      </c>
      <c r="D9" s="1037" t="s">
        <v>29</v>
      </c>
      <c r="E9" s="1035" t="s">
        <v>0</v>
      </c>
      <c r="F9" s="1035">
        <v>3</v>
      </c>
      <c r="G9" s="856" t="s">
        <v>87</v>
      </c>
      <c r="H9" s="856" t="s">
        <v>8</v>
      </c>
      <c r="I9" s="844" t="s">
        <v>111</v>
      </c>
      <c r="J9" s="844" t="s">
        <v>230</v>
      </c>
      <c r="K9" s="844" t="s">
        <v>232</v>
      </c>
      <c r="L9" s="856"/>
      <c r="M9" s="904"/>
    </row>
    <row r="10" spans="1:13" s="848" customFormat="1" ht="21" customHeight="1" x14ac:dyDescent="0.35">
      <c r="A10" s="1040"/>
      <c r="B10" s="1040"/>
      <c r="C10" s="1040"/>
      <c r="D10" s="1041"/>
      <c r="E10" s="1040"/>
      <c r="F10" s="1040"/>
      <c r="G10" s="856" t="s">
        <v>88</v>
      </c>
      <c r="H10" s="856" t="s">
        <v>9</v>
      </c>
      <c r="I10" s="844" t="s">
        <v>111</v>
      </c>
      <c r="J10" s="844" t="s">
        <v>233</v>
      </c>
      <c r="K10" s="844" t="s">
        <v>326</v>
      </c>
      <c r="L10" s="856"/>
      <c r="M10" s="904"/>
    </row>
    <row r="11" spans="1:13" s="848" customFormat="1" ht="21" customHeight="1" x14ac:dyDescent="0.35">
      <c r="A11" s="1040"/>
      <c r="B11" s="1040"/>
      <c r="C11" s="1040"/>
      <c r="D11" s="1041"/>
      <c r="E11" s="1040"/>
      <c r="F11" s="1040"/>
      <c r="G11" s="856" t="s">
        <v>89</v>
      </c>
      <c r="H11" s="856" t="s">
        <v>10</v>
      </c>
      <c r="I11" s="844" t="s">
        <v>111</v>
      </c>
      <c r="J11" s="844" t="s">
        <v>234</v>
      </c>
      <c r="K11" s="844" t="s">
        <v>240</v>
      </c>
      <c r="L11" s="856"/>
      <c r="M11" s="904"/>
    </row>
    <row r="12" spans="1:13" s="848" customFormat="1" ht="21" customHeight="1" x14ac:dyDescent="0.35">
      <c r="A12" s="1040"/>
      <c r="B12" s="1040"/>
      <c r="C12" s="1040"/>
      <c r="D12" s="1041"/>
      <c r="E12" s="1040"/>
      <c r="F12" s="1040"/>
      <c r="G12" s="856" t="s">
        <v>90</v>
      </c>
      <c r="H12" s="856" t="s">
        <v>11</v>
      </c>
      <c r="I12" s="844" t="s">
        <v>111</v>
      </c>
      <c r="J12" s="844" t="s">
        <v>122</v>
      </c>
      <c r="K12" s="844" t="s">
        <v>238</v>
      </c>
      <c r="L12" s="856"/>
      <c r="M12" s="904"/>
    </row>
    <row r="13" spans="1:13" s="848" customFormat="1" ht="21" customHeight="1" x14ac:dyDescent="0.35">
      <c r="A13" s="1040"/>
      <c r="B13" s="1040"/>
      <c r="C13" s="1040"/>
      <c r="D13" s="1041"/>
      <c r="E13" s="1040"/>
      <c r="F13" s="1040"/>
      <c r="G13" s="856" t="s">
        <v>180</v>
      </c>
      <c r="H13" s="856" t="s">
        <v>12</v>
      </c>
      <c r="I13" s="844" t="s">
        <v>111</v>
      </c>
      <c r="J13" s="844" t="s">
        <v>327</v>
      </c>
      <c r="K13" s="844" t="s">
        <v>126</v>
      </c>
      <c r="L13" s="856"/>
      <c r="M13" s="904"/>
    </row>
    <row r="14" spans="1:13" s="848" customFormat="1" ht="21" customHeight="1" x14ac:dyDescent="0.35">
      <c r="A14" s="1040"/>
      <c r="B14" s="1040"/>
      <c r="C14" s="1040"/>
      <c r="D14" s="1041"/>
      <c r="E14" s="1040"/>
      <c r="F14" s="1040"/>
      <c r="G14" s="868" t="s">
        <v>181</v>
      </c>
      <c r="H14" s="868" t="s">
        <v>17</v>
      </c>
      <c r="I14" s="869" t="s">
        <v>111</v>
      </c>
      <c r="J14" s="844" t="s">
        <v>125</v>
      </c>
      <c r="K14" s="844" t="s">
        <v>242</v>
      </c>
      <c r="L14" s="868"/>
      <c r="M14" s="904"/>
    </row>
    <row r="15" spans="1:13" s="903" customFormat="1" ht="21" customHeight="1" x14ac:dyDescent="0.35">
      <c r="A15" s="1038"/>
      <c r="B15" s="1038"/>
      <c r="C15" s="1038"/>
      <c r="D15" s="1039"/>
      <c r="E15" s="1038"/>
      <c r="F15" s="1038"/>
      <c r="G15" s="1003" t="s">
        <v>86</v>
      </c>
      <c r="H15" s="1003" t="s">
        <v>18</v>
      </c>
      <c r="I15" s="1007"/>
      <c r="J15" s="1009" t="s">
        <v>237</v>
      </c>
      <c r="K15" s="1009" t="s">
        <v>115</v>
      </c>
      <c r="L15" s="1003"/>
      <c r="M15" s="904"/>
    </row>
    <row r="16" spans="1:13" s="848" customFormat="1" ht="21" customHeight="1" x14ac:dyDescent="0.35">
      <c r="A16" s="856">
        <v>3</v>
      </c>
      <c r="B16" s="856" t="s">
        <v>3</v>
      </c>
      <c r="C16" s="856" t="s">
        <v>466</v>
      </c>
      <c r="D16" s="867" t="s">
        <v>689</v>
      </c>
      <c r="E16" s="856" t="s">
        <v>0</v>
      </c>
      <c r="F16" s="856">
        <v>3</v>
      </c>
      <c r="G16" s="856" t="s">
        <v>91</v>
      </c>
      <c r="H16" s="856" t="s">
        <v>38</v>
      </c>
      <c r="I16" s="844"/>
      <c r="J16" s="924" t="s">
        <v>134</v>
      </c>
      <c r="K16" s="924" t="s">
        <v>162</v>
      </c>
      <c r="L16" s="856"/>
      <c r="M16" s="904"/>
    </row>
    <row r="17" spans="1:13" s="848" customFormat="1" ht="21" customHeight="1" x14ac:dyDescent="0.35">
      <c r="A17" s="1035">
        <v>4</v>
      </c>
      <c r="B17" s="1035" t="s">
        <v>3</v>
      </c>
      <c r="C17" s="1035" t="s">
        <v>64</v>
      </c>
      <c r="D17" s="1037" t="s">
        <v>4</v>
      </c>
      <c r="E17" s="1035" t="s">
        <v>2</v>
      </c>
      <c r="F17" s="1035">
        <v>3</v>
      </c>
      <c r="G17" s="856" t="s">
        <v>92</v>
      </c>
      <c r="H17" s="856" t="s">
        <v>21</v>
      </c>
      <c r="I17" s="856" t="s">
        <v>477</v>
      </c>
      <c r="J17" s="887" t="s">
        <v>139</v>
      </c>
      <c r="K17" s="887" t="s">
        <v>169</v>
      </c>
      <c r="L17" s="856"/>
      <c r="M17" s="904"/>
    </row>
    <row r="18" spans="1:13" s="848" customFormat="1" ht="21" customHeight="1" x14ac:dyDescent="0.35">
      <c r="A18" s="1040"/>
      <c r="B18" s="1040"/>
      <c r="C18" s="1040"/>
      <c r="D18" s="1041"/>
      <c r="E18" s="1040"/>
      <c r="F18" s="1040"/>
      <c r="G18" s="856" t="s">
        <v>328</v>
      </c>
      <c r="H18" s="856" t="s">
        <v>13</v>
      </c>
      <c r="I18" s="856" t="s">
        <v>477</v>
      </c>
      <c r="J18" s="887" t="s">
        <v>150</v>
      </c>
      <c r="K18" s="887" t="s">
        <v>515</v>
      </c>
      <c r="L18" s="856"/>
      <c r="M18" s="904"/>
    </row>
    <row r="19" spans="1:13" s="848" customFormat="1" ht="21" customHeight="1" x14ac:dyDescent="0.35">
      <c r="A19" s="1040"/>
      <c r="B19" s="1040"/>
      <c r="C19" s="1040"/>
      <c r="D19" s="1041"/>
      <c r="E19" s="1040"/>
      <c r="F19" s="1040"/>
      <c r="G19" s="856" t="s">
        <v>329</v>
      </c>
      <c r="H19" s="856" t="s">
        <v>22</v>
      </c>
      <c r="I19" s="856" t="s">
        <v>477</v>
      </c>
      <c r="J19" s="887" t="s">
        <v>140</v>
      </c>
      <c r="K19" s="887" t="s">
        <v>173</v>
      </c>
      <c r="L19" s="856"/>
      <c r="M19" s="904"/>
    </row>
    <row r="20" spans="1:13" s="848" customFormat="1" ht="21" customHeight="1" x14ac:dyDescent="0.35">
      <c r="A20" s="1040"/>
      <c r="B20" s="1040"/>
      <c r="C20" s="1040"/>
      <c r="D20" s="1041"/>
      <c r="E20" s="1040"/>
      <c r="F20" s="1040"/>
      <c r="G20" s="856" t="s">
        <v>330</v>
      </c>
      <c r="H20" s="856" t="s">
        <v>23</v>
      </c>
      <c r="I20" s="856" t="s">
        <v>477</v>
      </c>
      <c r="J20" s="887" t="s">
        <v>155</v>
      </c>
      <c r="K20" s="887" t="s">
        <v>143</v>
      </c>
      <c r="L20" s="856"/>
      <c r="M20" s="904"/>
    </row>
    <row r="21" spans="1:13" s="848" customFormat="1" ht="21" customHeight="1" x14ac:dyDescent="0.35">
      <c r="A21" s="1038"/>
      <c r="B21" s="1038"/>
      <c r="C21" s="1038"/>
      <c r="D21" s="1039"/>
      <c r="E21" s="1038"/>
      <c r="F21" s="1038"/>
      <c r="G21" s="856" t="s">
        <v>331</v>
      </c>
      <c r="H21" s="856" t="s">
        <v>38</v>
      </c>
      <c r="I21" s="856" t="s">
        <v>477</v>
      </c>
      <c r="J21" s="887" t="s">
        <v>152</v>
      </c>
      <c r="K21" s="888" t="s">
        <v>172</v>
      </c>
      <c r="L21" s="856"/>
      <c r="M21" s="904"/>
    </row>
    <row r="22" spans="1:13" s="848" customFormat="1" ht="21" customHeight="1" x14ac:dyDescent="0.35">
      <c r="A22" s="1035">
        <v>5</v>
      </c>
      <c r="B22" s="1035" t="s">
        <v>3</v>
      </c>
      <c r="C22" s="1035" t="s">
        <v>360</v>
      </c>
      <c r="D22" s="1037" t="s">
        <v>359</v>
      </c>
      <c r="E22" s="1035" t="s">
        <v>1</v>
      </c>
      <c r="F22" s="1035">
        <v>3</v>
      </c>
      <c r="G22" s="856" t="s">
        <v>332</v>
      </c>
      <c r="H22" s="856" t="s">
        <v>21</v>
      </c>
      <c r="I22" s="856" t="s">
        <v>477</v>
      </c>
      <c r="J22" s="887" t="s">
        <v>135</v>
      </c>
      <c r="K22" s="887" t="s">
        <v>159</v>
      </c>
      <c r="L22" s="856"/>
      <c r="M22" s="904"/>
    </row>
    <row r="23" spans="1:13" s="848" customFormat="1" ht="21" customHeight="1" x14ac:dyDescent="0.35">
      <c r="A23" s="1040"/>
      <c r="B23" s="1040"/>
      <c r="C23" s="1040"/>
      <c r="D23" s="1041"/>
      <c r="E23" s="1040"/>
      <c r="F23" s="1040"/>
      <c r="G23" s="856" t="s">
        <v>333</v>
      </c>
      <c r="H23" s="856" t="s">
        <v>13</v>
      </c>
      <c r="I23" s="856" t="s">
        <v>477</v>
      </c>
      <c r="J23" s="887" t="s">
        <v>137</v>
      </c>
      <c r="K23" s="887" t="s">
        <v>154</v>
      </c>
      <c r="L23" s="856"/>
      <c r="M23" s="904"/>
    </row>
    <row r="24" spans="1:13" s="848" customFormat="1" ht="21" customHeight="1" x14ac:dyDescent="0.35">
      <c r="A24" s="1040"/>
      <c r="B24" s="1040"/>
      <c r="C24" s="1040"/>
      <c r="D24" s="1041"/>
      <c r="E24" s="1040"/>
      <c r="F24" s="1040"/>
      <c r="G24" s="856" t="s">
        <v>334</v>
      </c>
      <c r="H24" s="856" t="s">
        <v>22</v>
      </c>
      <c r="I24" s="856" t="s">
        <v>477</v>
      </c>
      <c r="J24" s="887" t="s">
        <v>139</v>
      </c>
      <c r="K24" s="887" t="s">
        <v>158</v>
      </c>
      <c r="L24" s="856"/>
      <c r="M24" s="904"/>
    </row>
    <row r="25" spans="1:13" s="848" customFormat="1" ht="21" customHeight="1" x14ac:dyDescent="0.35">
      <c r="A25" s="1040"/>
      <c r="B25" s="1040"/>
      <c r="C25" s="1040"/>
      <c r="D25" s="1041"/>
      <c r="E25" s="1040"/>
      <c r="F25" s="1040"/>
      <c r="G25" s="856" t="s">
        <v>93</v>
      </c>
      <c r="H25" s="856" t="s">
        <v>23</v>
      </c>
      <c r="I25" s="856" t="s">
        <v>477</v>
      </c>
      <c r="J25" s="887" t="s">
        <v>140</v>
      </c>
      <c r="K25" s="887" t="s">
        <v>516</v>
      </c>
      <c r="L25" s="856"/>
      <c r="M25" s="904"/>
    </row>
    <row r="26" spans="1:13" s="848" customFormat="1" ht="21" customHeight="1" x14ac:dyDescent="0.35">
      <c r="A26" s="1040"/>
      <c r="B26" s="1040"/>
      <c r="C26" s="1040"/>
      <c r="D26" s="1041"/>
      <c r="E26" s="1040"/>
      <c r="F26" s="1040"/>
      <c r="G26" s="856" t="s">
        <v>94</v>
      </c>
      <c r="H26" s="856" t="s">
        <v>38</v>
      </c>
      <c r="I26" s="856" t="s">
        <v>477</v>
      </c>
      <c r="J26" s="887" t="s">
        <v>155</v>
      </c>
      <c r="K26" s="887" t="s">
        <v>517</v>
      </c>
      <c r="L26" s="856"/>
      <c r="M26" s="904"/>
    </row>
    <row r="27" spans="1:13" s="848" customFormat="1" ht="21" customHeight="1" x14ac:dyDescent="0.35">
      <c r="A27" s="1040"/>
      <c r="B27" s="1040"/>
      <c r="C27" s="1040"/>
      <c r="D27" s="1041"/>
      <c r="E27" s="1040"/>
      <c r="F27" s="1040"/>
      <c r="G27" s="856" t="s">
        <v>95</v>
      </c>
      <c r="H27" s="856" t="s">
        <v>39</v>
      </c>
      <c r="I27" s="856" t="s">
        <v>477</v>
      </c>
      <c r="J27" s="887" t="s">
        <v>152</v>
      </c>
      <c r="K27" s="887" t="s">
        <v>161</v>
      </c>
      <c r="L27" s="856"/>
      <c r="M27" s="904"/>
    </row>
    <row r="28" spans="1:13" s="848" customFormat="1" ht="21" customHeight="1" x14ac:dyDescent="0.35">
      <c r="A28" s="1040"/>
      <c r="B28" s="1040"/>
      <c r="C28" s="1040"/>
      <c r="D28" s="1041"/>
      <c r="E28" s="1040"/>
      <c r="F28" s="1040"/>
      <c r="G28" s="856" t="s">
        <v>96</v>
      </c>
      <c r="H28" s="856" t="s">
        <v>63</v>
      </c>
      <c r="I28" s="856" t="s">
        <v>477</v>
      </c>
      <c r="J28" s="887" t="s">
        <v>145</v>
      </c>
      <c r="K28" s="887" t="s">
        <v>159</v>
      </c>
      <c r="L28" s="856"/>
      <c r="M28" s="904"/>
    </row>
    <row r="29" spans="1:13" s="848" customFormat="1" ht="21" customHeight="1" x14ac:dyDescent="0.35">
      <c r="A29" s="856">
        <v>6</v>
      </c>
      <c r="B29" s="856" t="s">
        <v>356</v>
      </c>
      <c r="C29" s="856" t="s">
        <v>408</v>
      </c>
      <c r="D29" s="867" t="s">
        <v>406</v>
      </c>
      <c r="E29" s="856" t="s">
        <v>2</v>
      </c>
      <c r="F29" s="856">
        <v>3</v>
      </c>
      <c r="G29" s="856" t="s">
        <v>97</v>
      </c>
      <c r="H29" s="856" t="s">
        <v>407</v>
      </c>
      <c r="I29" s="856" t="s">
        <v>478</v>
      </c>
      <c r="J29" s="927" t="s">
        <v>611</v>
      </c>
      <c r="K29" s="927" t="s">
        <v>612</v>
      </c>
      <c r="L29" s="856"/>
      <c r="M29" s="904"/>
    </row>
    <row r="30" spans="1:13" s="848" customFormat="1" ht="30.75" customHeight="1" x14ac:dyDescent="0.35">
      <c r="A30" s="856">
        <v>7</v>
      </c>
      <c r="B30" s="856" t="s">
        <v>356</v>
      </c>
      <c r="C30" s="856" t="s">
        <v>421</v>
      </c>
      <c r="D30" s="867" t="s">
        <v>420</v>
      </c>
      <c r="E30" s="856" t="s">
        <v>1</v>
      </c>
      <c r="F30" s="856">
        <v>3</v>
      </c>
      <c r="G30" s="856" t="s">
        <v>98</v>
      </c>
      <c r="H30" s="856" t="s">
        <v>407</v>
      </c>
      <c r="I30" s="856" t="s">
        <v>479</v>
      </c>
      <c r="J30" s="887" t="s">
        <v>145</v>
      </c>
      <c r="K30" s="887" t="s">
        <v>516</v>
      </c>
      <c r="L30" s="856"/>
      <c r="M30" s="904"/>
    </row>
    <row r="31" spans="1:13" s="848" customFormat="1" ht="21" customHeight="1" x14ac:dyDescent="0.35">
      <c r="A31" s="923" t="s">
        <v>179</v>
      </c>
      <c r="D31" s="858"/>
      <c r="E31" s="854"/>
      <c r="F31" s="854"/>
      <c r="G31" s="854"/>
      <c r="H31" s="854"/>
      <c r="I31" s="854"/>
      <c r="J31" s="854"/>
      <c r="K31" s="877"/>
      <c r="L31" s="846"/>
      <c r="M31" s="904"/>
    </row>
    <row r="32" spans="1:13" s="858" customFormat="1" ht="30" x14ac:dyDescent="0.35">
      <c r="A32" s="859" t="s">
        <v>55</v>
      </c>
      <c r="B32" s="859" t="s">
        <v>54</v>
      </c>
      <c r="C32" s="859" t="s">
        <v>53</v>
      </c>
      <c r="D32" s="859" t="s">
        <v>52</v>
      </c>
      <c r="E32" s="859" t="s">
        <v>51</v>
      </c>
      <c r="F32" s="859" t="s">
        <v>31</v>
      </c>
      <c r="G32" s="859" t="s">
        <v>56</v>
      </c>
      <c r="H32" s="859" t="s">
        <v>57</v>
      </c>
      <c r="I32" s="859" t="s">
        <v>110</v>
      </c>
      <c r="J32" s="859" t="s">
        <v>58</v>
      </c>
      <c r="K32" s="859" t="s">
        <v>59</v>
      </c>
      <c r="L32" s="859" t="s">
        <v>60</v>
      </c>
      <c r="M32" s="896"/>
    </row>
    <row r="33" spans="1:13" s="854" customFormat="1" ht="20.25" customHeight="1" x14ac:dyDescent="0.35">
      <c r="A33" s="1034">
        <v>1</v>
      </c>
      <c r="B33" s="1035" t="s">
        <v>5</v>
      </c>
      <c r="C33" s="1035" t="s">
        <v>405</v>
      </c>
      <c r="D33" s="1037" t="s">
        <v>33</v>
      </c>
      <c r="E33" s="1035" t="s">
        <v>1</v>
      </c>
      <c r="F33" s="1035">
        <v>3</v>
      </c>
      <c r="G33" s="856" t="s">
        <v>82</v>
      </c>
      <c r="H33" s="856" t="s">
        <v>8</v>
      </c>
      <c r="I33" s="856" t="s">
        <v>111</v>
      </c>
      <c r="J33" s="844" t="s">
        <v>216</v>
      </c>
      <c r="K33" s="844" t="s">
        <v>200</v>
      </c>
      <c r="L33" s="856"/>
      <c r="M33" s="900"/>
    </row>
    <row r="34" spans="1:13" s="854" customFormat="1" ht="20.25" customHeight="1" x14ac:dyDescent="0.35">
      <c r="A34" s="1034"/>
      <c r="B34" s="1040"/>
      <c r="C34" s="1040"/>
      <c r="D34" s="1041"/>
      <c r="E34" s="1040"/>
      <c r="F34" s="1040"/>
      <c r="G34" s="856" t="s">
        <v>83</v>
      </c>
      <c r="H34" s="856" t="s">
        <v>9</v>
      </c>
      <c r="I34" s="856" t="s">
        <v>111</v>
      </c>
      <c r="J34" s="844" t="s">
        <v>225</v>
      </c>
      <c r="K34" s="844" t="s">
        <v>124</v>
      </c>
      <c r="L34" s="856"/>
      <c r="M34" s="900"/>
    </row>
    <row r="35" spans="1:13" s="854" customFormat="1" ht="20.25" customHeight="1" x14ac:dyDescent="0.35">
      <c r="A35" s="1034"/>
      <c r="B35" s="1040"/>
      <c r="C35" s="1040"/>
      <c r="D35" s="1041"/>
      <c r="E35" s="1040"/>
      <c r="F35" s="1040"/>
      <c r="G35" s="856" t="s">
        <v>84</v>
      </c>
      <c r="H35" s="856" t="s">
        <v>10</v>
      </c>
      <c r="I35" s="856" t="s">
        <v>111</v>
      </c>
      <c r="J35" s="844" t="s">
        <v>120</v>
      </c>
      <c r="K35" s="844" t="s">
        <v>194</v>
      </c>
      <c r="L35" s="856"/>
      <c r="M35" s="900"/>
    </row>
    <row r="36" spans="1:13" s="854" customFormat="1" ht="20.25" customHeight="1" x14ac:dyDescent="0.35">
      <c r="A36" s="1034"/>
      <c r="B36" s="1040"/>
      <c r="C36" s="1040"/>
      <c r="D36" s="1041"/>
      <c r="E36" s="1040"/>
      <c r="F36" s="1040"/>
      <c r="G36" s="856" t="s">
        <v>85</v>
      </c>
      <c r="H36" s="856" t="s">
        <v>11</v>
      </c>
      <c r="I36" s="856" t="s">
        <v>111</v>
      </c>
      <c r="J36" s="844" t="s">
        <v>122</v>
      </c>
      <c r="K36" s="844" t="s">
        <v>223</v>
      </c>
      <c r="L36" s="856"/>
      <c r="M36" s="900"/>
    </row>
    <row r="37" spans="1:13" s="854" customFormat="1" ht="20.25" customHeight="1" x14ac:dyDescent="0.35">
      <c r="A37" s="1034"/>
      <c r="B37" s="1040"/>
      <c r="C37" s="1040"/>
      <c r="D37" s="1041"/>
      <c r="E37" s="1040"/>
      <c r="F37" s="1040"/>
      <c r="G37" s="856" t="s">
        <v>86</v>
      </c>
      <c r="H37" s="856" t="s">
        <v>12</v>
      </c>
      <c r="I37" s="856" t="s">
        <v>111</v>
      </c>
      <c r="J37" s="844" t="s">
        <v>218</v>
      </c>
      <c r="K37" s="844" t="s">
        <v>123</v>
      </c>
      <c r="L37" s="856"/>
      <c r="M37" s="900"/>
    </row>
    <row r="38" spans="1:13" s="854" customFormat="1" ht="20.25" customHeight="1" x14ac:dyDescent="0.35">
      <c r="A38" s="1034"/>
      <c r="B38" s="1040"/>
      <c r="C38" s="1040"/>
      <c r="D38" s="1041"/>
      <c r="E38" s="1040"/>
      <c r="F38" s="1040"/>
      <c r="G38" s="856" t="s">
        <v>87</v>
      </c>
      <c r="H38" s="856" t="s">
        <v>17</v>
      </c>
      <c r="I38" s="856" t="s">
        <v>111</v>
      </c>
      <c r="J38" s="844" t="s">
        <v>217</v>
      </c>
      <c r="K38" s="844" t="s">
        <v>220</v>
      </c>
      <c r="L38" s="856"/>
      <c r="M38" s="900"/>
    </row>
    <row r="39" spans="1:13" s="854" customFormat="1" ht="20.25" customHeight="1" x14ac:dyDescent="0.35">
      <c r="A39" s="1034"/>
      <c r="B39" s="1040"/>
      <c r="C39" s="1040"/>
      <c r="D39" s="1041"/>
      <c r="E39" s="1040"/>
      <c r="F39" s="1040"/>
      <c r="G39" s="856" t="s">
        <v>88</v>
      </c>
      <c r="H39" s="856" t="s">
        <v>18</v>
      </c>
      <c r="I39" s="856" t="s">
        <v>111</v>
      </c>
      <c r="J39" s="844" t="s">
        <v>114</v>
      </c>
      <c r="K39" s="844" t="s">
        <v>222</v>
      </c>
      <c r="L39" s="856"/>
      <c r="M39" s="900"/>
    </row>
    <row r="40" spans="1:13" s="854" customFormat="1" ht="20.25" customHeight="1" x14ac:dyDescent="0.35">
      <c r="A40" s="1034"/>
      <c r="B40" s="1038"/>
      <c r="C40" s="1038"/>
      <c r="D40" s="1039"/>
      <c r="E40" s="1038"/>
      <c r="F40" s="1038"/>
      <c r="G40" s="856" t="s">
        <v>89</v>
      </c>
      <c r="H40" s="856" t="s">
        <v>19</v>
      </c>
      <c r="I40" s="856" t="s">
        <v>111</v>
      </c>
      <c r="J40" s="844" t="s">
        <v>224</v>
      </c>
      <c r="K40" s="844" t="s">
        <v>242</v>
      </c>
      <c r="L40" s="856"/>
      <c r="M40" s="900"/>
    </row>
    <row r="41" spans="1:13" s="848" customFormat="1" ht="21" customHeight="1" x14ac:dyDescent="0.35">
      <c r="A41" s="1034">
        <v>2</v>
      </c>
      <c r="B41" s="1034" t="s">
        <v>5</v>
      </c>
      <c r="C41" s="1034" t="s">
        <v>42</v>
      </c>
      <c r="D41" s="1036" t="s">
        <v>261</v>
      </c>
      <c r="E41" s="1034" t="s">
        <v>0</v>
      </c>
      <c r="F41" s="1034">
        <v>3</v>
      </c>
      <c r="G41" s="856" t="s">
        <v>90</v>
      </c>
      <c r="H41" s="856" t="s">
        <v>8</v>
      </c>
      <c r="I41" s="856" t="s">
        <v>111</v>
      </c>
      <c r="J41" s="844" t="s">
        <v>121</v>
      </c>
      <c r="K41" s="844" t="s">
        <v>127</v>
      </c>
      <c r="L41" s="856"/>
      <c r="M41" s="904"/>
    </row>
    <row r="42" spans="1:13" s="848" customFormat="1" ht="21" customHeight="1" x14ac:dyDescent="0.35">
      <c r="A42" s="1034"/>
      <c r="B42" s="1034"/>
      <c r="C42" s="1034"/>
      <c r="D42" s="1036"/>
      <c r="E42" s="1034"/>
      <c r="F42" s="1034"/>
      <c r="G42" s="856" t="s">
        <v>180</v>
      </c>
      <c r="H42" s="856" t="s">
        <v>9</v>
      </c>
      <c r="I42" s="856" t="s">
        <v>111</v>
      </c>
      <c r="J42" s="844" t="s">
        <v>203</v>
      </c>
      <c r="K42" s="844" t="s">
        <v>119</v>
      </c>
      <c r="L42" s="856"/>
      <c r="M42" s="904"/>
    </row>
    <row r="43" spans="1:13" s="848" customFormat="1" ht="21" customHeight="1" x14ac:dyDescent="0.35">
      <c r="A43" s="1034"/>
      <c r="B43" s="1034"/>
      <c r="C43" s="1034"/>
      <c r="D43" s="1036"/>
      <c r="E43" s="1034"/>
      <c r="F43" s="1034"/>
      <c r="G43" s="856" t="s">
        <v>181</v>
      </c>
      <c r="H43" s="856" t="s">
        <v>10</v>
      </c>
      <c r="I43" s="856" t="s">
        <v>111</v>
      </c>
      <c r="J43" s="844" t="s">
        <v>201</v>
      </c>
      <c r="K43" s="844" t="s">
        <v>206</v>
      </c>
      <c r="L43" s="856"/>
      <c r="M43" s="904"/>
    </row>
    <row r="44" spans="1:13" s="848" customFormat="1" ht="21" customHeight="1" x14ac:dyDescent="0.35">
      <c r="A44" s="1035">
        <v>3</v>
      </c>
      <c r="B44" s="1035" t="s">
        <v>3</v>
      </c>
      <c r="C44" s="1035" t="s">
        <v>351</v>
      </c>
      <c r="D44" s="1037" t="s">
        <v>350</v>
      </c>
      <c r="E44" s="1035" t="s">
        <v>2</v>
      </c>
      <c r="F44" s="1035">
        <v>3</v>
      </c>
      <c r="G44" s="856" t="s">
        <v>91</v>
      </c>
      <c r="H44" s="856" t="s">
        <v>21</v>
      </c>
      <c r="I44" s="856" t="s">
        <v>478</v>
      </c>
      <c r="J44" s="930" t="s">
        <v>600</v>
      </c>
      <c r="K44" s="930" t="s">
        <v>609</v>
      </c>
      <c r="L44" s="929" t="s">
        <v>610</v>
      </c>
      <c r="M44" s="904"/>
    </row>
    <row r="45" spans="1:13" s="848" customFormat="1" ht="21" customHeight="1" x14ac:dyDescent="0.35">
      <c r="A45" s="1040"/>
      <c r="B45" s="1040"/>
      <c r="C45" s="1040"/>
      <c r="D45" s="1041"/>
      <c r="E45" s="1040"/>
      <c r="F45" s="1040"/>
      <c r="G45" s="856" t="s">
        <v>92</v>
      </c>
      <c r="H45" s="856" t="s">
        <v>13</v>
      </c>
      <c r="I45" s="856" t="s">
        <v>478</v>
      </c>
      <c r="J45" s="930" t="s">
        <v>613</v>
      </c>
      <c r="K45" s="930" t="s">
        <v>606</v>
      </c>
      <c r="L45" s="931" t="s">
        <v>615</v>
      </c>
      <c r="M45" s="904"/>
    </row>
    <row r="46" spans="1:13" s="848" customFormat="1" ht="21" customHeight="1" x14ac:dyDescent="0.35">
      <c r="A46" s="1040"/>
      <c r="B46" s="1040"/>
      <c r="C46" s="1040"/>
      <c r="D46" s="1041"/>
      <c r="E46" s="1040"/>
      <c r="F46" s="1040"/>
      <c r="G46" s="856" t="s">
        <v>328</v>
      </c>
      <c r="H46" s="856" t="s">
        <v>22</v>
      </c>
      <c r="I46" s="856" t="s">
        <v>478</v>
      </c>
      <c r="J46" s="930" t="s">
        <v>616</v>
      </c>
      <c r="K46" s="930" t="s">
        <v>597</v>
      </c>
      <c r="L46" s="930" t="s">
        <v>617</v>
      </c>
      <c r="M46" s="904"/>
    </row>
    <row r="47" spans="1:13" s="848" customFormat="1" ht="21" customHeight="1" x14ac:dyDescent="0.35">
      <c r="A47" s="1040"/>
      <c r="B47" s="1040"/>
      <c r="C47" s="1040"/>
      <c r="D47" s="1041"/>
      <c r="E47" s="1040"/>
      <c r="F47" s="1040"/>
      <c r="G47" s="856" t="s">
        <v>329</v>
      </c>
      <c r="H47" s="856" t="s">
        <v>23</v>
      </c>
      <c r="I47" s="856" t="s">
        <v>478</v>
      </c>
      <c r="J47" s="930" t="s">
        <v>618</v>
      </c>
      <c r="K47" s="930" t="s">
        <v>614</v>
      </c>
      <c r="L47" s="929" t="s">
        <v>619</v>
      </c>
      <c r="M47" s="904"/>
    </row>
    <row r="48" spans="1:13" s="848" customFormat="1" ht="21" customHeight="1" x14ac:dyDescent="0.35">
      <c r="A48" s="1038"/>
      <c r="B48" s="1038"/>
      <c r="C48" s="1038"/>
      <c r="D48" s="1039"/>
      <c r="E48" s="1038"/>
      <c r="F48" s="1038"/>
      <c r="G48" s="856" t="s">
        <v>330</v>
      </c>
      <c r="H48" s="856" t="s">
        <v>38</v>
      </c>
      <c r="I48" s="856" t="s">
        <v>478</v>
      </c>
      <c r="J48" s="930" t="s">
        <v>620</v>
      </c>
      <c r="K48" s="930" t="s">
        <v>612</v>
      </c>
      <c r="L48" s="930" t="s">
        <v>621</v>
      </c>
      <c r="M48" s="904"/>
    </row>
    <row r="49" spans="1:13" s="848" customFormat="1" ht="21" customHeight="1" x14ac:dyDescent="0.35">
      <c r="A49" s="1035">
        <v>4</v>
      </c>
      <c r="B49" s="1037" t="s">
        <v>3</v>
      </c>
      <c r="C49" s="1035" t="s">
        <v>361</v>
      </c>
      <c r="D49" s="1037" t="s">
        <v>362</v>
      </c>
      <c r="E49" s="1035" t="s">
        <v>1</v>
      </c>
      <c r="F49" s="1035">
        <v>3</v>
      </c>
      <c r="G49" s="856" t="s">
        <v>331</v>
      </c>
      <c r="H49" s="856" t="s">
        <v>21</v>
      </c>
      <c r="I49" s="856" t="s">
        <v>477</v>
      </c>
      <c r="J49" s="887" t="s">
        <v>145</v>
      </c>
      <c r="K49" s="887" t="s">
        <v>161</v>
      </c>
      <c r="L49" s="856"/>
      <c r="M49" s="904"/>
    </row>
    <row r="50" spans="1:13" s="848" customFormat="1" ht="21" customHeight="1" x14ac:dyDescent="0.35">
      <c r="A50" s="1040"/>
      <c r="B50" s="1041"/>
      <c r="C50" s="1040"/>
      <c r="D50" s="1041"/>
      <c r="E50" s="1040"/>
      <c r="F50" s="1040"/>
      <c r="G50" s="856" t="s">
        <v>332</v>
      </c>
      <c r="H50" s="856" t="s">
        <v>13</v>
      </c>
      <c r="I50" s="856" t="s">
        <v>477</v>
      </c>
      <c r="J50" s="887" t="s">
        <v>139</v>
      </c>
      <c r="K50" s="888" t="s">
        <v>162</v>
      </c>
      <c r="L50" s="856"/>
      <c r="M50" s="904"/>
    </row>
    <row r="51" spans="1:13" s="848" customFormat="1" ht="21" customHeight="1" x14ac:dyDescent="0.35">
      <c r="A51" s="1040"/>
      <c r="B51" s="1041"/>
      <c r="C51" s="1040"/>
      <c r="D51" s="1041"/>
      <c r="E51" s="1040"/>
      <c r="F51" s="1040"/>
      <c r="G51" s="856" t="s">
        <v>333</v>
      </c>
      <c r="H51" s="856" t="s">
        <v>22</v>
      </c>
      <c r="I51" s="856" t="s">
        <v>477</v>
      </c>
      <c r="J51" s="887" t="s">
        <v>518</v>
      </c>
      <c r="K51" s="887" t="s">
        <v>172</v>
      </c>
      <c r="L51" s="856"/>
      <c r="M51" s="904"/>
    </row>
    <row r="52" spans="1:13" s="848" customFormat="1" ht="21" customHeight="1" x14ac:dyDescent="0.35">
      <c r="A52" s="1040"/>
      <c r="B52" s="1041"/>
      <c r="C52" s="1040"/>
      <c r="D52" s="1041"/>
      <c r="E52" s="1040"/>
      <c r="F52" s="1040"/>
      <c r="G52" s="856" t="s">
        <v>334</v>
      </c>
      <c r="H52" s="856" t="s">
        <v>23</v>
      </c>
      <c r="I52" s="856" t="s">
        <v>477</v>
      </c>
      <c r="J52" s="887" t="s">
        <v>136</v>
      </c>
      <c r="K52" s="887" t="s">
        <v>519</v>
      </c>
      <c r="L52" s="856"/>
      <c r="M52" s="904"/>
    </row>
    <row r="53" spans="1:13" s="848" customFormat="1" ht="21" customHeight="1" x14ac:dyDescent="0.35">
      <c r="A53" s="1040"/>
      <c r="B53" s="1041"/>
      <c r="C53" s="1040"/>
      <c r="D53" s="1041"/>
      <c r="E53" s="1040"/>
      <c r="F53" s="1040"/>
      <c r="G53" s="856" t="s">
        <v>93</v>
      </c>
      <c r="H53" s="856" t="s">
        <v>38</v>
      </c>
      <c r="I53" s="856" t="s">
        <v>477</v>
      </c>
      <c r="J53" s="887" t="s">
        <v>138</v>
      </c>
      <c r="K53" s="887" t="s">
        <v>160</v>
      </c>
      <c r="L53" s="856"/>
      <c r="M53" s="904"/>
    </row>
    <row r="54" spans="1:13" s="848" customFormat="1" ht="21" customHeight="1" x14ac:dyDescent="0.35">
      <c r="A54" s="1040"/>
      <c r="B54" s="1041"/>
      <c r="C54" s="1040"/>
      <c r="D54" s="1041"/>
      <c r="E54" s="1040"/>
      <c r="F54" s="1040"/>
      <c r="G54" s="856" t="s">
        <v>94</v>
      </c>
      <c r="H54" s="856" t="s">
        <v>39</v>
      </c>
      <c r="I54" s="856" t="s">
        <v>477</v>
      </c>
      <c r="J54" s="887" t="s">
        <v>134</v>
      </c>
      <c r="K54" s="887" t="s">
        <v>173</v>
      </c>
      <c r="L54" s="856"/>
      <c r="M54" s="904"/>
    </row>
    <row r="55" spans="1:13" s="848" customFormat="1" ht="21" customHeight="1" x14ac:dyDescent="0.35">
      <c r="A55" s="1038"/>
      <c r="B55" s="1039"/>
      <c r="C55" s="1038"/>
      <c r="D55" s="1039"/>
      <c r="E55" s="1038"/>
      <c r="F55" s="1038"/>
      <c r="G55" s="856" t="s">
        <v>95</v>
      </c>
      <c r="H55" s="856" t="s">
        <v>63</v>
      </c>
      <c r="I55" s="856" t="s">
        <v>477</v>
      </c>
      <c r="J55" s="887" t="s">
        <v>146</v>
      </c>
      <c r="K55" s="887" t="s">
        <v>157</v>
      </c>
      <c r="L55" s="856"/>
      <c r="M55" s="904"/>
    </row>
    <row r="56" spans="1:13" s="848" customFormat="1" ht="21" customHeight="1" x14ac:dyDescent="0.35">
      <c r="A56" s="1035">
        <v>5</v>
      </c>
      <c r="B56" s="1035" t="s">
        <v>3</v>
      </c>
      <c r="C56" s="1035" t="s">
        <v>476</v>
      </c>
      <c r="D56" s="1037" t="s">
        <v>475</v>
      </c>
      <c r="E56" s="1035" t="s">
        <v>0</v>
      </c>
      <c r="F56" s="1035">
        <v>3</v>
      </c>
      <c r="G56" s="856" t="s">
        <v>98</v>
      </c>
      <c r="H56" s="856" t="s">
        <v>21</v>
      </c>
      <c r="I56" s="856" t="s">
        <v>477</v>
      </c>
      <c r="J56" s="887" t="s">
        <v>131</v>
      </c>
      <c r="K56" s="887" t="s">
        <v>143</v>
      </c>
      <c r="L56" s="856"/>
      <c r="M56" s="904"/>
    </row>
    <row r="57" spans="1:13" s="848" customFormat="1" ht="21" customHeight="1" x14ac:dyDescent="0.35">
      <c r="A57" s="1038"/>
      <c r="B57" s="1038"/>
      <c r="C57" s="1038"/>
      <c r="D57" s="1039"/>
      <c r="E57" s="1038"/>
      <c r="F57" s="1038"/>
      <c r="G57" s="856" t="s">
        <v>97</v>
      </c>
      <c r="H57" s="856" t="s">
        <v>13</v>
      </c>
      <c r="I57" s="856" t="s">
        <v>477</v>
      </c>
      <c r="J57" s="887" t="s">
        <v>142</v>
      </c>
      <c r="K57" s="887" t="s">
        <v>520</v>
      </c>
      <c r="L57" s="856"/>
      <c r="M57" s="904"/>
    </row>
    <row r="58" spans="1:13" s="903" customFormat="1" ht="48.75" customHeight="1" x14ac:dyDescent="0.35">
      <c r="A58" s="1002">
        <v>6</v>
      </c>
      <c r="B58" s="1004" t="s">
        <v>431</v>
      </c>
      <c r="C58" s="1002" t="s">
        <v>65</v>
      </c>
      <c r="D58" s="1004" t="s">
        <v>66</v>
      </c>
      <c r="E58" s="1002" t="s">
        <v>2</v>
      </c>
      <c r="F58" s="1002">
        <v>3</v>
      </c>
      <c r="G58" s="1002" t="s">
        <v>96</v>
      </c>
      <c r="H58" s="1002" t="s">
        <v>62</v>
      </c>
      <c r="I58" s="1002" t="s">
        <v>478</v>
      </c>
      <c r="J58" s="1015" t="s">
        <v>622</v>
      </c>
      <c r="K58" s="970" t="s">
        <v>623</v>
      </c>
      <c r="L58" s="1002"/>
      <c r="M58" s="904" t="s">
        <v>734</v>
      </c>
    </row>
    <row r="59" spans="1:13" s="848" customFormat="1" ht="21" customHeight="1" x14ac:dyDescent="0.35">
      <c r="A59" s="923" t="s">
        <v>335</v>
      </c>
      <c r="D59" s="865"/>
      <c r="E59" s="854"/>
      <c r="F59" s="854"/>
      <c r="G59" s="854"/>
      <c r="H59" s="854"/>
      <c r="I59" s="854"/>
      <c r="J59" s="854"/>
      <c r="K59" s="877"/>
      <c r="L59" s="846"/>
      <c r="M59" s="904"/>
    </row>
    <row r="60" spans="1:13" s="858" customFormat="1" ht="32.15" customHeight="1" x14ac:dyDescent="0.35">
      <c r="A60" s="859" t="s">
        <v>55</v>
      </c>
      <c r="B60" s="859" t="s">
        <v>54</v>
      </c>
      <c r="C60" s="859" t="s">
        <v>53</v>
      </c>
      <c r="D60" s="859" t="s">
        <v>52</v>
      </c>
      <c r="E60" s="859" t="s">
        <v>51</v>
      </c>
      <c r="F60" s="859" t="s">
        <v>31</v>
      </c>
      <c r="G60" s="859" t="s">
        <v>56</v>
      </c>
      <c r="H60" s="859" t="s">
        <v>57</v>
      </c>
      <c r="I60" s="859" t="s">
        <v>110</v>
      </c>
      <c r="J60" s="859" t="s">
        <v>58</v>
      </c>
      <c r="K60" s="859" t="s">
        <v>59</v>
      </c>
      <c r="L60" s="859" t="s">
        <v>60</v>
      </c>
      <c r="M60" s="896"/>
    </row>
    <row r="61" spans="1:13" s="848" customFormat="1" ht="21" customHeight="1" x14ac:dyDescent="0.35">
      <c r="A61" s="1035">
        <v>1</v>
      </c>
      <c r="B61" s="1035" t="s">
        <v>5</v>
      </c>
      <c r="C61" s="1035" t="s">
        <v>15</v>
      </c>
      <c r="D61" s="1042" t="s">
        <v>16</v>
      </c>
      <c r="E61" s="1035" t="s">
        <v>0</v>
      </c>
      <c r="F61" s="1035">
        <v>3</v>
      </c>
      <c r="G61" s="856" t="s">
        <v>83</v>
      </c>
      <c r="H61" s="856" t="s">
        <v>8</v>
      </c>
      <c r="I61" s="856" t="s">
        <v>111</v>
      </c>
      <c r="J61" s="844" t="s">
        <v>225</v>
      </c>
      <c r="K61" s="844" t="s">
        <v>227</v>
      </c>
      <c r="L61" s="856"/>
      <c r="M61" s="904"/>
    </row>
    <row r="62" spans="1:13" s="848" customFormat="1" ht="21" customHeight="1" x14ac:dyDescent="0.35">
      <c r="A62" s="1040"/>
      <c r="B62" s="1040"/>
      <c r="C62" s="1040"/>
      <c r="D62" s="1043"/>
      <c r="E62" s="1040"/>
      <c r="F62" s="1040"/>
      <c r="G62" s="856" t="s">
        <v>84</v>
      </c>
      <c r="H62" s="856" t="s">
        <v>9</v>
      </c>
      <c r="I62" s="856" t="s">
        <v>111</v>
      </c>
      <c r="J62" s="844" t="s">
        <v>226</v>
      </c>
      <c r="K62" s="844" t="s">
        <v>117</v>
      </c>
      <c r="L62" s="856"/>
      <c r="M62" s="904"/>
    </row>
    <row r="63" spans="1:13" s="848" customFormat="1" ht="21" customHeight="1" x14ac:dyDescent="0.35">
      <c r="A63" s="1040"/>
      <c r="B63" s="1040"/>
      <c r="C63" s="1040"/>
      <c r="D63" s="1043"/>
      <c r="E63" s="1040"/>
      <c r="F63" s="1040"/>
      <c r="G63" s="856" t="s">
        <v>85</v>
      </c>
      <c r="H63" s="856" t="s">
        <v>10</v>
      </c>
      <c r="I63" s="856" t="s">
        <v>111</v>
      </c>
      <c r="J63" s="844" t="s">
        <v>224</v>
      </c>
      <c r="K63" s="844" t="s">
        <v>115</v>
      </c>
      <c r="L63" s="856"/>
      <c r="M63" s="904"/>
    </row>
    <row r="64" spans="1:13" s="848" customFormat="1" ht="21" customHeight="1" x14ac:dyDescent="0.35">
      <c r="A64" s="1038"/>
      <c r="B64" s="1038"/>
      <c r="C64" s="1038"/>
      <c r="D64" s="1044"/>
      <c r="E64" s="1038"/>
      <c r="F64" s="1038"/>
      <c r="G64" s="856" t="s">
        <v>86</v>
      </c>
      <c r="H64" s="856" t="s">
        <v>11</v>
      </c>
      <c r="I64" s="856" t="s">
        <v>111</v>
      </c>
      <c r="J64" s="844" t="s">
        <v>228</v>
      </c>
      <c r="K64" s="844" t="s">
        <v>241</v>
      </c>
      <c r="L64" s="856"/>
      <c r="M64" s="904"/>
    </row>
    <row r="65" spans="1:13" s="848" customFormat="1" ht="21" customHeight="1" x14ac:dyDescent="0.35">
      <c r="A65" s="1035">
        <v>2</v>
      </c>
      <c r="B65" s="1034" t="s">
        <v>5</v>
      </c>
      <c r="C65" s="1034" t="s">
        <v>67</v>
      </c>
      <c r="D65" s="1036" t="s">
        <v>14</v>
      </c>
      <c r="E65" s="1034" t="s">
        <v>1</v>
      </c>
      <c r="F65" s="1034">
        <v>3</v>
      </c>
      <c r="G65" s="856" t="s">
        <v>87</v>
      </c>
      <c r="H65" s="856" t="s">
        <v>8</v>
      </c>
      <c r="I65" s="856" t="s">
        <v>111</v>
      </c>
      <c r="J65" s="844" t="s">
        <v>114</v>
      </c>
      <c r="K65" s="844" t="s">
        <v>222</v>
      </c>
      <c r="L65" s="856"/>
      <c r="M65" s="904"/>
    </row>
    <row r="66" spans="1:13" s="848" customFormat="1" ht="21" customHeight="1" x14ac:dyDescent="0.35">
      <c r="A66" s="1040"/>
      <c r="B66" s="1034"/>
      <c r="C66" s="1034"/>
      <c r="D66" s="1036"/>
      <c r="E66" s="1034"/>
      <c r="F66" s="1034"/>
      <c r="G66" s="856" t="s">
        <v>88</v>
      </c>
      <c r="H66" s="856" t="s">
        <v>9</v>
      </c>
      <c r="I66" s="856" t="s">
        <v>111</v>
      </c>
      <c r="J66" s="844" t="s">
        <v>232</v>
      </c>
      <c r="K66" s="844" t="s">
        <v>213</v>
      </c>
      <c r="L66" s="856"/>
      <c r="M66" s="904"/>
    </row>
    <row r="67" spans="1:13" s="848" customFormat="1" ht="21" customHeight="1" x14ac:dyDescent="0.35">
      <c r="A67" s="1040"/>
      <c r="B67" s="1034"/>
      <c r="C67" s="1034"/>
      <c r="D67" s="1036"/>
      <c r="E67" s="1034"/>
      <c r="F67" s="1034"/>
      <c r="G67" s="856" t="s">
        <v>89</v>
      </c>
      <c r="H67" s="856" t="s">
        <v>10</v>
      </c>
      <c r="I67" s="856" t="s">
        <v>111</v>
      </c>
      <c r="J67" s="844" t="s">
        <v>200</v>
      </c>
      <c r="K67" s="844" t="s">
        <v>221</v>
      </c>
      <c r="L67" s="856"/>
      <c r="M67" s="904"/>
    </row>
    <row r="68" spans="1:13" s="848" customFormat="1" ht="21" customHeight="1" x14ac:dyDescent="0.35">
      <c r="A68" s="1040"/>
      <c r="B68" s="1035"/>
      <c r="C68" s="1035"/>
      <c r="D68" s="1037"/>
      <c r="E68" s="1035"/>
      <c r="F68" s="1035"/>
      <c r="G68" s="868" t="s">
        <v>90</v>
      </c>
      <c r="H68" s="868" t="s">
        <v>11</v>
      </c>
      <c r="I68" s="856" t="s">
        <v>111</v>
      </c>
      <c r="J68" s="844" t="s">
        <v>196</v>
      </c>
      <c r="K68" s="844" t="s">
        <v>242</v>
      </c>
      <c r="L68" s="868"/>
      <c r="M68" s="904"/>
    </row>
    <row r="69" spans="1:13" s="853" customFormat="1" ht="21" customHeight="1" x14ac:dyDescent="0.35">
      <c r="A69" s="1034">
        <v>3</v>
      </c>
      <c r="B69" s="1034" t="s">
        <v>3</v>
      </c>
      <c r="C69" s="1034" t="s">
        <v>364</v>
      </c>
      <c r="D69" s="1036" t="s">
        <v>363</v>
      </c>
      <c r="E69" s="1034" t="s">
        <v>1</v>
      </c>
      <c r="F69" s="1034">
        <v>3</v>
      </c>
      <c r="G69" s="856" t="s">
        <v>180</v>
      </c>
      <c r="H69" s="856" t="s">
        <v>21</v>
      </c>
      <c r="I69" s="856" t="s">
        <v>477</v>
      </c>
      <c r="J69" s="887" t="s">
        <v>150</v>
      </c>
      <c r="K69" s="887" t="s">
        <v>520</v>
      </c>
      <c r="L69" s="856"/>
      <c r="M69" s="897"/>
    </row>
    <row r="70" spans="1:13" s="853" customFormat="1" ht="21" customHeight="1" x14ac:dyDescent="0.35">
      <c r="A70" s="1034"/>
      <c r="B70" s="1034"/>
      <c r="C70" s="1034"/>
      <c r="D70" s="1036"/>
      <c r="E70" s="1034"/>
      <c r="F70" s="1034"/>
      <c r="G70" s="856" t="s">
        <v>181</v>
      </c>
      <c r="H70" s="856" t="s">
        <v>13</v>
      </c>
      <c r="I70" s="856" t="s">
        <v>477</v>
      </c>
      <c r="J70" s="887" t="s">
        <v>142</v>
      </c>
      <c r="K70" s="888" t="s">
        <v>164</v>
      </c>
      <c r="L70" s="856"/>
      <c r="M70" s="897"/>
    </row>
    <row r="71" spans="1:13" s="853" customFormat="1" ht="21" customHeight="1" x14ac:dyDescent="0.35">
      <c r="A71" s="1034"/>
      <c r="B71" s="1034"/>
      <c r="C71" s="1034"/>
      <c r="D71" s="1036"/>
      <c r="E71" s="1034"/>
      <c r="F71" s="1034"/>
      <c r="G71" s="856" t="s">
        <v>91</v>
      </c>
      <c r="H71" s="856" t="s">
        <v>22</v>
      </c>
      <c r="I71" s="856" t="s">
        <v>477</v>
      </c>
      <c r="J71" s="887" t="s">
        <v>141</v>
      </c>
      <c r="K71" s="844" t="s">
        <v>515</v>
      </c>
      <c r="L71" s="856"/>
      <c r="M71" s="897"/>
    </row>
    <row r="72" spans="1:13" s="853" customFormat="1" ht="21" customHeight="1" x14ac:dyDescent="0.35">
      <c r="A72" s="1034"/>
      <c r="B72" s="1034"/>
      <c r="C72" s="1034"/>
      <c r="D72" s="1036"/>
      <c r="E72" s="1034"/>
      <c r="F72" s="1034"/>
      <c r="G72" s="856" t="s">
        <v>92</v>
      </c>
      <c r="H72" s="856" t="s">
        <v>23</v>
      </c>
      <c r="I72" s="856" t="s">
        <v>477</v>
      </c>
      <c r="J72" s="887" t="s">
        <v>134</v>
      </c>
      <c r="K72" s="887" t="s">
        <v>521</v>
      </c>
      <c r="L72" s="856"/>
      <c r="M72" s="897"/>
    </row>
    <row r="73" spans="1:13" s="853" customFormat="1" ht="21" customHeight="1" x14ac:dyDescent="0.35">
      <c r="A73" s="1034"/>
      <c r="B73" s="1034"/>
      <c r="C73" s="1034"/>
      <c r="D73" s="1036"/>
      <c r="E73" s="1034"/>
      <c r="F73" s="1034"/>
      <c r="G73" s="856" t="s">
        <v>328</v>
      </c>
      <c r="H73" s="856" t="s">
        <v>38</v>
      </c>
      <c r="I73" s="856" t="s">
        <v>477</v>
      </c>
      <c r="J73" s="887" t="s">
        <v>136</v>
      </c>
      <c r="K73" s="887" t="s">
        <v>138</v>
      </c>
      <c r="L73" s="856"/>
      <c r="M73" s="897"/>
    </row>
    <row r="74" spans="1:13" s="848" customFormat="1" ht="21" customHeight="1" x14ac:dyDescent="0.35">
      <c r="A74" s="1034"/>
      <c r="B74" s="1034"/>
      <c r="C74" s="1034"/>
      <c r="D74" s="1036"/>
      <c r="E74" s="1034"/>
      <c r="F74" s="1034"/>
      <c r="G74" s="856" t="s">
        <v>329</v>
      </c>
      <c r="H74" s="856" t="s">
        <v>39</v>
      </c>
      <c r="I74" s="856" t="s">
        <v>477</v>
      </c>
      <c r="J74" s="887" t="s">
        <v>133</v>
      </c>
      <c r="K74" s="887" t="s">
        <v>143</v>
      </c>
      <c r="L74" s="856"/>
      <c r="M74" s="904"/>
    </row>
    <row r="75" spans="1:13" s="848" customFormat="1" ht="21" customHeight="1" x14ac:dyDescent="0.35">
      <c r="A75" s="1034"/>
      <c r="B75" s="1034"/>
      <c r="C75" s="1034"/>
      <c r="D75" s="1036"/>
      <c r="E75" s="1034"/>
      <c r="F75" s="1034"/>
      <c r="G75" s="856" t="s">
        <v>330</v>
      </c>
      <c r="H75" s="856" t="s">
        <v>63</v>
      </c>
      <c r="I75" s="856" t="s">
        <v>477</v>
      </c>
      <c r="J75" s="887" t="s">
        <v>146</v>
      </c>
      <c r="K75" s="887" t="s">
        <v>160</v>
      </c>
      <c r="L75" s="856"/>
      <c r="M75" s="904"/>
    </row>
    <row r="76" spans="1:13" s="848" customFormat="1" ht="21" customHeight="1" x14ac:dyDescent="0.35">
      <c r="A76" s="1034">
        <v>4</v>
      </c>
      <c r="B76" s="1034" t="s">
        <v>384</v>
      </c>
      <c r="C76" s="1034" t="s">
        <v>383</v>
      </c>
      <c r="D76" s="1036" t="s">
        <v>382</v>
      </c>
      <c r="E76" s="1034" t="s">
        <v>2</v>
      </c>
      <c r="F76" s="1034">
        <v>3</v>
      </c>
      <c r="G76" s="856" t="s">
        <v>331</v>
      </c>
      <c r="H76" s="856" t="s">
        <v>376</v>
      </c>
      <c r="I76" s="856" t="s">
        <v>478</v>
      </c>
      <c r="J76" s="914" t="s">
        <v>605</v>
      </c>
      <c r="K76" s="914" t="s">
        <v>601</v>
      </c>
      <c r="L76" s="914"/>
      <c r="M76" s="904"/>
    </row>
    <row r="77" spans="1:13" s="848" customFormat="1" ht="21" customHeight="1" x14ac:dyDescent="0.35">
      <c r="A77" s="1034"/>
      <c r="B77" s="1034"/>
      <c r="C77" s="1034"/>
      <c r="D77" s="1036"/>
      <c r="E77" s="1034"/>
      <c r="F77" s="1034"/>
      <c r="G77" s="856" t="s">
        <v>332</v>
      </c>
      <c r="H77" s="856" t="s">
        <v>377</v>
      </c>
      <c r="I77" s="856" t="s">
        <v>478</v>
      </c>
      <c r="J77" s="913" t="s">
        <v>618</v>
      </c>
      <c r="K77" s="914" t="s">
        <v>606</v>
      </c>
      <c r="L77" s="914"/>
      <c r="M77" s="904"/>
    </row>
    <row r="78" spans="1:13" s="848" customFormat="1" ht="21" customHeight="1" x14ac:dyDescent="0.35">
      <c r="A78" s="1034"/>
      <c r="B78" s="1034"/>
      <c r="C78" s="1034"/>
      <c r="D78" s="1036"/>
      <c r="E78" s="1034"/>
      <c r="F78" s="1034"/>
      <c r="G78" s="856" t="s">
        <v>333</v>
      </c>
      <c r="H78" s="856" t="s">
        <v>378</v>
      </c>
      <c r="I78" s="856" t="s">
        <v>478</v>
      </c>
      <c r="J78" s="899" t="s">
        <v>624</v>
      </c>
      <c r="K78" s="914" t="s">
        <v>625</v>
      </c>
      <c r="L78" s="914"/>
      <c r="M78" s="904"/>
    </row>
    <row r="79" spans="1:13" s="848" customFormat="1" ht="21" customHeight="1" x14ac:dyDescent="0.35">
      <c r="A79" s="1034"/>
      <c r="B79" s="1034"/>
      <c r="C79" s="1034"/>
      <c r="D79" s="1036"/>
      <c r="E79" s="1034"/>
      <c r="F79" s="1034"/>
      <c r="G79" s="856" t="s">
        <v>334</v>
      </c>
      <c r="H79" s="856" t="s">
        <v>379</v>
      </c>
      <c r="I79" s="856" t="s">
        <v>478</v>
      </c>
      <c r="J79" s="914" t="s">
        <v>626</v>
      </c>
      <c r="K79" s="914" t="s">
        <v>627</v>
      </c>
      <c r="L79" s="899"/>
      <c r="M79" s="904"/>
    </row>
    <row r="80" spans="1:13" s="848" customFormat="1" ht="21" customHeight="1" x14ac:dyDescent="0.35">
      <c r="A80" s="1034"/>
      <c r="B80" s="1034"/>
      <c r="C80" s="1034"/>
      <c r="D80" s="1036"/>
      <c r="E80" s="1034"/>
      <c r="F80" s="1034"/>
      <c r="G80" s="856" t="s">
        <v>93</v>
      </c>
      <c r="H80" s="856" t="s">
        <v>380</v>
      </c>
      <c r="I80" s="856" t="s">
        <v>478</v>
      </c>
      <c r="J80" s="914" t="s">
        <v>629</v>
      </c>
      <c r="K80" s="914" t="s">
        <v>623</v>
      </c>
      <c r="L80" s="914" t="s">
        <v>630</v>
      </c>
      <c r="M80" s="904"/>
    </row>
    <row r="81" spans="1:13" s="848" customFormat="1" ht="21" customHeight="1" x14ac:dyDescent="0.35">
      <c r="A81" s="856"/>
      <c r="B81" s="856" t="s">
        <v>3</v>
      </c>
      <c r="C81" s="856" t="s">
        <v>466</v>
      </c>
      <c r="D81" s="867" t="s">
        <v>689</v>
      </c>
      <c r="E81" s="856" t="s">
        <v>0</v>
      </c>
      <c r="F81" s="856">
        <v>3</v>
      </c>
      <c r="G81" s="856" t="s">
        <v>94</v>
      </c>
      <c r="H81" s="856" t="s">
        <v>591</v>
      </c>
      <c r="I81" s="856"/>
      <c r="J81" s="887" t="s">
        <v>156</v>
      </c>
      <c r="K81" s="887" t="s">
        <v>519</v>
      </c>
      <c r="L81" s="869"/>
      <c r="M81" s="904"/>
    </row>
    <row r="82" spans="1:13" s="848" customFormat="1" ht="21" customHeight="1" x14ac:dyDescent="0.35">
      <c r="A82" s="856">
        <v>5</v>
      </c>
      <c r="B82" s="856" t="s">
        <v>356</v>
      </c>
      <c r="C82" s="856" t="s">
        <v>412</v>
      </c>
      <c r="D82" s="867" t="s">
        <v>411</v>
      </c>
      <c r="E82" s="856" t="s">
        <v>2</v>
      </c>
      <c r="F82" s="856">
        <v>3</v>
      </c>
      <c r="G82" s="856" t="s">
        <v>95</v>
      </c>
      <c r="H82" s="856" t="s">
        <v>407</v>
      </c>
      <c r="I82" s="856" t="s">
        <v>479</v>
      </c>
      <c r="J82" s="887" t="s">
        <v>155</v>
      </c>
      <c r="K82" s="887" t="s">
        <v>153</v>
      </c>
      <c r="L82" s="856"/>
      <c r="M82" s="904"/>
    </row>
    <row r="83" spans="1:13" s="848" customFormat="1" ht="21" customHeight="1" x14ac:dyDescent="0.35">
      <c r="A83" s="856">
        <v>6</v>
      </c>
      <c r="B83" s="856" t="s">
        <v>356</v>
      </c>
      <c r="C83" s="856" t="s">
        <v>424</v>
      </c>
      <c r="D83" s="867" t="s">
        <v>362</v>
      </c>
      <c r="E83" s="856" t="s">
        <v>1</v>
      </c>
      <c r="F83" s="856">
        <v>3</v>
      </c>
      <c r="G83" s="856" t="s">
        <v>96</v>
      </c>
      <c r="H83" s="856" t="s">
        <v>407</v>
      </c>
      <c r="I83" s="856" t="s">
        <v>479</v>
      </c>
      <c r="J83" s="887" t="s">
        <v>145</v>
      </c>
      <c r="K83" s="887" t="s">
        <v>162</v>
      </c>
      <c r="L83" s="856"/>
      <c r="M83" s="904"/>
    </row>
    <row r="84" spans="1:13" s="848" customFormat="1" ht="48" customHeight="1" x14ac:dyDescent="0.35">
      <c r="A84" s="856">
        <v>7</v>
      </c>
      <c r="B84" s="867" t="s">
        <v>431</v>
      </c>
      <c r="C84" s="856" t="s">
        <v>74</v>
      </c>
      <c r="D84" s="867" t="s">
        <v>432</v>
      </c>
      <c r="E84" s="856" t="s">
        <v>2</v>
      </c>
      <c r="F84" s="856">
        <v>3</v>
      </c>
      <c r="G84" s="856" t="s">
        <v>97</v>
      </c>
      <c r="H84" s="856" t="s">
        <v>62</v>
      </c>
      <c r="I84" s="856" t="s">
        <v>111</v>
      </c>
      <c r="J84" s="867" t="s">
        <v>125</v>
      </c>
      <c r="K84" s="856" t="s">
        <v>696</v>
      </c>
      <c r="L84" s="867"/>
      <c r="M84" s="904"/>
    </row>
    <row r="85" spans="1:13" s="848" customFormat="1" ht="48" customHeight="1" x14ac:dyDescent="0.35">
      <c r="A85" s="856">
        <v>8</v>
      </c>
      <c r="B85" s="867" t="s">
        <v>431</v>
      </c>
      <c r="C85" s="856" t="s">
        <v>438</v>
      </c>
      <c r="D85" s="867" t="s">
        <v>437</v>
      </c>
      <c r="E85" s="856" t="s">
        <v>1</v>
      </c>
      <c r="F85" s="856">
        <v>3</v>
      </c>
      <c r="G85" s="856" t="s">
        <v>98</v>
      </c>
      <c r="H85" s="856" t="s">
        <v>62</v>
      </c>
      <c r="I85" s="856" t="s">
        <v>111</v>
      </c>
      <c r="J85" s="867" t="s">
        <v>203</v>
      </c>
      <c r="K85" s="856" t="s">
        <v>702</v>
      </c>
      <c r="L85" s="867"/>
      <c r="M85" s="904"/>
    </row>
    <row r="86" spans="1:13" s="848" customFormat="1" ht="21" customHeight="1" x14ac:dyDescent="0.35">
      <c r="A86" s="923" t="s">
        <v>733</v>
      </c>
      <c r="D86" s="865"/>
      <c r="E86" s="854"/>
      <c r="F86" s="854"/>
      <c r="G86" s="854"/>
      <c r="H86" s="854"/>
      <c r="I86" s="854"/>
      <c r="J86" s="854"/>
      <c r="K86" s="877"/>
      <c r="L86" s="846"/>
      <c r="M86" s="904"/>
    </row>
    <row r="87" spans="1:13" s="858" customFormat="1" ht="30" x14ac:dyDescent="0.35">
      <c r="A87" s="859" t="s">
        <v>55</v>
      </c>
      <c r="B87" s="859" t="s">
        <v>54</v>
      </c>
      <c r="C87" s="859" t="s">
        <v>53</v>
      </c>
      <c r="D87" s="859" t="s">
        <v>52</v>
      </c>
      <c r="E87" s="859" t="s">
        <v>51</v>
      </c>
      <c r="F87" s="859" t="s">
        <v>31</v>
      </c>
      <c r="G87" s="859" t="s">
        <v>56</v>
      </c>
      <c r="H87" s="859" t="s">
        <v>57</v>
      </c>
      <c r="I87" s="859" t="s">
        <v>110</v>
      </c>
      <c r="J87" s="859" t="s">
        <v>58</v>
      </c>
      <c r="K87" s="859" t="s">
        <v>59</v>
      </c>
      <c r="L87" s="859" t="s">
        <v>60</v>
      </c>
      <c r="M87" s="896"/>
    </row>
    <row r="88" spans="1:13" s="848" customFormat="1" ht="21" customHeight="1" x14ac:dyDescent="0.35">
      <c r="A88" s="1035">
        <v>1</v>
      </c>
      <c r="B88" s="1035" t="s">
        <v>3</v>
      </c>
      <c r="C88" s="1035" t="s">
        <v>348</v>
      </c>
      <c r="D88" s="1037" t="s">
        <v>349</v>
      </c>
      <c r="E88" s="1035" t="s">
        <v>2</v>
      </c>
      <c r="F88" s="1035">
        <v>2</v>
      </c>
      <c r="G88" s="856" t="s">
        <v>82</v>
      </c>
      <c r="H88" s="856" t="s">
        <v>21</v>
      </c>
      <c r="I88" s="856" t="s">
        <v>480</v>
      </c>
      <c r="J88" s="867" t="s">
        <v>524</v>
      </c>
      <c r="K88" s="867" t="s">
        <v>525</v>
      </c>
      <c r="L88" s="880"/>
      <c r="M88" s="904"/>
    </row>
    <row r="89" spans="1:13" s="848" customFormat="1" ht="21" customHeight="1" x14ac:dyDescent="0.35">
      <c r="A89" s="1040"/>
      <c r="B89" s="1040"/>
      <c r="C89" s="1040"/>
      <c r="D89" s="1041"/>
      <c r="E89" s="1040"/>
      <c r="F89" s="1040"/>
      <c r="G89" s="856" t="s">
        <v>83</v>
      </c>
      <c r="H89" s="856" t="s">
        <v>13</v>
      </c>
      <c r="I89" s="856" t="s">
        <v>480</v>
      </c>
      <c r="J89" s="867" t="s">
        <v>526</v>
      </c>
      <c r="K89" s="867" t="s">
        <v>527</v>
      </c>
      <c r="L89" s="880"/>
      <c r="M89" s="904"/>
    </row>
    <row r="90" spans="1:13" s="848" customFormat="1" ht="21" customHeight="1" x14ac:dyDescent="0.35">
      <c r="A90" s="1040"/>
      <c r="B90" s="1040"/>
      <c r="C90" s="1040"/>
      <c r="D90" s="1041"/>
      <c r="E90" s="1040"/>
      <c r="F90" s="1040"/>
      <c r="G90" s="856" t="s">
        <v>84</v>
      </c>
      <c r="H90" s="856" t="s">
        <v>22</v>
      </c>
      <c r="I90" s="856" t="s">
        <v>480</v>
      </c>
      <c r="J90" s="867" t="s">
        <v>528</v>
      </c>
      <c r="K90" s="867" t="s">
        <v>529</v>
      </c>
      <c r="L90" s="880"/>
      <c r="M90" s="904"/>
    </row>
    <row r="91" spans="1:13" s="848" customFormat="1" ht="21" customHeight="1" x14ac:dyDescent="0.35">
      <c r="A91" s="1040"/>
      <c r="B91" s="1040"/>
      <c r="C91" s="1040"/>
      <c r="D91" s="1041"/>
      <c r="E91" s="1040"/>
      <c r="F91" s="1040"/>
      <c r="G91" s="856" t="s">
        <v>85</v>
      </c>
      <c r="H91" s="856" t="s">
        <v>23</v>
      </c>
      <c r="I91" s="856" t="s">
        <v>480</v>
      </c>
      <c r="J91" s="867" t="s">
        <v>530</v>
      </c>
      <c r="K91" s="867" t="s">
        <v>531</v>
      </c>
      <c r="L91" s="867"/>
      <c r="M91" s="904"/>
    </row>
    <row r="92" spans="1:13" s="848" customFormat="1" ht="21" customHeight="1" x14ac:dyDescent="0.35">
      <c r="A92" s="1038"/>
      <c r="B92" s="1038"/>
      <c r="C92" s="1038"/>
      <c r="D92" s="1039"/>
      <c r="E92" s="1038"/>
      <c r="F92" s="1038"/>
      <c r="G92" s="856" t="s">
        <v>86</v>
      </c>
      <c r="H92" s="856" t="s">
        <v>38</v>
      </c>
      <c r="I92" s="856" t="s">
        <v>480</v>
      </c>
      <c r="J92" s="856" t="s">
        <v>532</v>
      </c>
      <c r="K92" s="856" t="s">
        <v>533</v>
      </c>
      <c r="L92" s="856"/>
      <c r="M92" s="904"/>
    </row>
    <row r="93" spans="1:13" s="848" customFormat="1" ht="21" customHeight="1" x14ac:dyDescent="0.35">
      <c r="A93" s="1035">
        <v>2</v>
      </c>
      <c r="B93" s="1035" t="s">
        <v>3</v>
      </c>
      <c r="C93" s="1035" t="s">
        <v>365</v>
      </c>
      <c r="D93" s="1037" t="s">
        <v>366</v>
      </c>
      <c r="E93" s="1035" t="s">
        <v>1</v>
      </c>
      <c r="F93" s="1035">
        <v>2</v>
      </c>
      <c r="G93" s="856" t="s">
        <v>87</v>
      </c>
      <c r="H93" s="856" t="s">
        <v>21</v>
      </c>
      <c r="I93" s="856" t="s">
        <v>477</v>
      </c>
      <c r="J93" s="887" t="s">
        <v>142</v>
      </c>
      <c r="K93" s="887" t="s">
        <v>522</v>
      </c>
      <c r="L93" s="887"/>
      <c r="M93" s="904"/>
    </row>
    <row r="94" spans="1:13" s="848" customFormat="1" ht="21" customHeight="1" x14ac:dyDescent="0.35">
      <c r="A94" s="1040"/>
      <c r="B94" s="1040"/>
      <c r="C94" s="1040"/>
      <c r="D94" s="1041"/>
      <c r="E94" s="1040"/>
      <c r="F94" s="1040"/>
      <c r="G94" s="856" t="s">
        <v>88</v>
      </c>
      <c r="H94" s="856" t="s">
        <v>13</v>
      </c>
      <c r="I94" s="856" t="s">
        <v>477</v>
      </c>
      <c r="J94" s="887" t="s">
        <v>153</v>
      </c>
      <c r="K94" s="887" t="s">
        <v>161</v>
      </c>
      <c r="L94" s="887"/>
      <c r="M94" s="904"/>
    </row>
    <row r="95" spans="1:13" s="848" customFormat="1" ht="21" customHeight="1" x14ac:dyDescent="0.35">
      <c r="A95" s="1040"/>
      <c r="B95" s="1040"/>
      <c r="C95" s="1040"/>
      <c r="D95" s="1041"/>
      <c r="E95" s="1040"/>
      <c r="F95" s="1040"/>
      <c r="G95" s="856" t="s">
        <v>89</v>
      </c>
      <c r="H95" s="856" t="s">
        <v>22</v>
      </c>
      <c r="I95" s="856" t="s">
        <v>477</v>
      </c>
      <c r="J95" s="887" t="s">
        <v>146</v>
      </c>
      <c r="K95" s="887" t="s">
        <v>152</v>
      </c>
      <c r="L95" s="887" t="s">
        <v>173</v>
      </c>
      <c r="M95" s="904"/>
    </row>
    <row r="96" spans="1:13" s="848" customFormat="1" ht="21" customHeight="1" x14ac:dyDescent="0.35">
      <c r="A96" s="1040"/>
      <c r="B96" s="1040"/>
      <c r="C96" s="1040"/>
      <c r="D96" s="1041"/>
      <c r="E96" s="1040"/>
      <c r="F96" s="1040"/>
      <c r="G96" s="856" t="s">
        <v>90</v>
      </c>
      <c r="H96" s="856" t="s">
        <v>23</v>
      </c>
      <c r="I96" s="856" t="s">
        <v>477</v>
      </c>
      <c r="J96" s="887" t="s">
        <v>150</v>
      </c>
      <c r="K96" s="837" t="s">
        <v>164</v>
      </c>
      <c r="L96" s="837"/>
      <c r="M96" s="904"/>
    </row>
    <row r="97" spans="1:13" s="848" customFormat="1" ht="21" customHeight="1" x14ac:dyDescent="0.35">
      <c r="A97" s="1040"/>
      <c r="B97" s="1040"/>
      <c r="C97" s="1040"/>
      <c r="D97" s="1041"/>
      <c r="E97" s="1040"/>
      <c r="F97" s="1040"/>
      <c r="G97" s="856" t="s">
        <v>180</v>
      </c>
      <c r="H97" s="856" t="s">
        <v>38</v>
      </c>
      <c r="I97" s="856" t="s">
        <v>477</v>
      </c>
      <c r="J97" s="887" t="s">
        <v>155</v>
      </c>
      <c r="K97" s="837" t="s">
        <v>171</v>
      </c>
      <c r="L97" s="837"/>
      <c r="M97" s="904"/>
    </row>
    <row r="98" spans="1:13" s="848" customFormat="1" ht="21" customHeight="1" x14ac:dyDescent="0.35">
      <c r="A98" s="1040"/>
      <c r="B98" s="1040"/>
      <c r="C98" s="1040"/>
      <c r="D98" s="1041"/>
      <c r="E98" s="1040"/>
      <c r="F98" s="1040"/>
      <c r="G98" s="856" t="s">
        <v>181</v>
      </c>
      <c r="H98" s="856" t="s">
        <v>39</v>
      </c>
      <c r="I98" s="856" t="s">
        <v>477</v>
      </c>
      <c r="J98" s="887" t="s">
        <v>133</v>
      </c>
      <c r="K98" s="887" t="s">
        <v>162</v>
      </c>
      <c r="L98" s="887"/>
      <c r="M98" s="904"/>
    </row>
    <row r="99" spans="1:13" s="848" customFormat="1" ht="21" customHeight="1" x14ac:dyDescent="0.35">
      <c r="A99" s="1038"/>
      <c r="B99" s="1038"/>
      <c r="C99" s="1038"/>
      <c r="D99" s="1039"/>
      <c r="E99" s="1038"/>
      <c r="F99" s="1038"/>
      <c r="G99" s="856" t="s">
        <v>91</v>
      </c>
      <c r="H99" s="856" t="s">
        <v>63</v>
      </c>
      <c r="I99" s="856" t="s">
        <v>477</v>
      </c>
      <c r="J99" s="887" t="s">
        <v>153</v>
      </c>
      <c r="K99" s="887" t="s">
        <v>175</v>
      </c>
      <c r="L99" s="856"/>
      <c r="M99" s="904"/>
    </row>
    <row r="100" spans="1:13" s="848" customFormat="1" ht="21" customHeight="1" x14ac:dyDescent="0.35">
      <c r="A100" s="1035">
        <v>3</v>
      </c>
      <c r="B100" s="1035" t="s">
        <v>384</v>
      </c>
      <c r="C100" s="1035" t="s">
        <v>386</v>
      </c>
      <c r="D100" s="1037" t="s">
        <v>385</v>
      </c>
      <c r="E100" s="1035" t="s">
        <v>2</v>
      </c>
      <c r="F100" s="1035">
        <v>2</v>
      </c>
      <c r="G100" s="856" t="s">
        <v>92</v>
      </c>
      <c r="H100" s="856" t="s">
        <v>376</v>
      </c>
      <c r="I100" s="856" t="s">
        <v>480</v>
      </c>
      <c r="J100" s="856" t="s">
        <v>534</v>
      </c>
      <c r="K100" s="856" t="s">
        <v>535</v>
      </c>
      <c r="L100" s="856"/>
      <c r="M100" s="904"/>
    </row>
    <row r="101" spans="1:13" s="848" customFormat="1" ht="21" customHeight="1" x14ac:dyDescent="0.35">
      <c r="A101" s="1040"/>
      <c r="B101" s="1040"/>
      <c r="C101" s="1040"/>
      <c r="D101" s="1041"/>
      <c r="E101" s="1040"/>
      <c r="F101" s="1040"/>
      <c r="G101" s="856" t="s">
        <v>328</v>
      </c>
      <c r="H101" s="856" t="s">
        <v>377</v>
      </c>
      <c r="I101" s="856" t="s">
        <v>480</v>
      </c>
      <c r="J101" s="856" t="s">
        <v>536</v>
      </c>
      <c r="K101" s="856" t="s">
        <v>537</v>
      </c>
      <c r="L101" s="856"/>
      <c r="M101" s="904"/>
    </row>
    <row r="102" spans="1:13" s="848" customFormat="1" ht="21" customHeight="1" x14ac:dyDescent="0.35">
      <c r="A102" s="1040"/>
      <c r="B102" s="1040"/>
      <c r="C102" s="1040"/>
      <c r="D102" s="1041"/>
      <c r="E102" s="1040"/>
      <c r="F102" s="1040"/>
      <c r="G102" s="856" t="s">
        <v>329</v>
      </c>
      <c r="H102" s="856" t="s">
        <v>378</v>
      </c>
      <c r="I102" s="856" t="s">
        <v>480</v>
      </c>
      <c r="J102" s="856" t="s">
        <v>538</v>
      </c>
      <c r="K102" s="856" t="s">
        <v>539</v>
      </c>
      <c r="L102" s="856"/>
      <c r="M102" s="904"/>
    </row>
    <row r="103" spans="1:13" s="848" customFormat="1" ht="21" customHeight="1" x14ac:dyDescent="0.35">
      <c r="A103" s="1040"/>
      <c r="B103" s="1040"/>
      <c r="C103" s="1040"/>
      <c r="D103" s="1041"/>
      <c r="E103" s="1040"/>
      <c r="F103" s="1040"/>
      <c r="G103" s="856" t="s">
        <v>330</v>
      </c>
      <c r="H103" s="856" t="s">
        <v>379</v>
      </c>
      <c r="I103" s="856" t="s">
        <v>480</v>
      </c>
      <c r="J103" s="856" t="s">
        <v>540</v>
      </c>
      <c r="K103" s="856" t="s">
        <v>541</v>
      </c>
      <c r="L103" s="856"/>
      <c r="M103" s="904"/>
    </row>
    <row r="104" spans="1:13" s="848" customFormat="1" ht="21" customHeight="1" x14ac:dyDescent="0.35">
      <c r="A104" s="1040"/>
      <c r="B104" s="1040"/>
      <c r="C104" s="1040"/>
      <c r="D104" s="1041"/>
      <c r="E104" s="1040"/>
      <c r="F104" s="1040"/>
      <c r="G104" s="856" t="s">
        <v>331</v>
      </c>
      <c r="H104" s="856" t="s">
        <v>380</v>
      </c>
      <c r="I104" s="856" t="s">
        <v>480</v>
      </c>
      <c r="J104" s="856" t="s">
        <v>542</v>
      </c>
      <c r="K104" s="856" t="s">
        <v>543</v>
      </c>
      <c r="L104" s="856"/>
      <c r="M104" s="904"/>
    </row>
    <row r="105" spans="1:13" ht="21" customHeight="1" x14ac:dyDescent="0.35">
      <c r="A105" s="1035">
        <v>4</v>
      </c>
      <c r="B105" s="1035" t="s">
        <v>384</v>
      </c>
      <c r="C105" s="1035" t="s">
        <v>70</v>
      </c>
      <c r="D105" s="1037" t="s">
        <v>36</v>
      </c>
      <c r="E105" s="1035" t="s">
        <v>1</v>
      </c>
      <c r="F105" s="1035">
        <v>2</v>
      </c>
      <c r="G105" s="827" t="s">
        <v>333</v>
      </c>
      <c r="H105" s="827" t="s">
        <v>376</v>
      </c>
      <c r="I105" s="827" t="s">
        <v>478</v>
      </c>
      <c r="J105" s="935" t="s">
        <v>632</v>
      </c>
      <c r="K105" s="938" t="s">
        <v>623</v>
      </c>
      <c r="L105" s="934" t="s">
        <v>608</v>
      </c>
    </row>
    <row r="106" spans="1:13" ht="21" customHeight="1" x14ac:dyDescent="0.35">
      <c r="A106" s="1040"/>
      <c r="B106" s="1040"/>
      <c r="C106" s="1040"/>
      <c r="D106" s="1041"/>
      <c r="E106" s="1040"/>
      <c r="F106" s="1040"/>
      <c r="G106" s="827" t="s">
        <v>334</v>
      </c>
      <c r="H106" s="827" t="s">
        <v>377</v>
      </c>
      <c r="I106" s="827" t="s">
        <v>478</v>
      </c>
      <c r="J106" s="937" t="s">
        <v>609</v>
      </c>
      <c r="K106" s="935" t="s">
        <v>633</v>
      </c>
      <c r="L106" s="933"/>
    </row>
    <row r="107" spans="1:13" ht="21" customHeight="1" x14ac:dyDescent="0.35">
      <c r="A107" s="1040"/>
      <c r="B107" s="1040"/>
      <c r="C107" s="1040"/>
      <c r="D107" s="1041"/>
      <c r="E107" s="1040"/>
      <c r="F107" s="1040"/>
      <c r="G107" s="827" t="s">
        <v>93</v>
      </c>
      <c r="H107" s="827" t="s">
        <v>378</v>
      </c>
      <c r="I107" s="827" t="s">
        <v>478</v>
      </c>
      <c r="J107" s="935" t="s">
        <v>601</v>
      </c>
      <c r="K107" s="936" t="s">
        <v>634</v>
      </c>
      <c r="L107" s="933"/>
    </row>
    <row r="108" spans="1:13" ht="21" customHeight="1" x14ac:dyDescent="0.35">
      <c r="A108" s="1040"/>
      <c r="B108" s="1040"/>
      <c r="C108" s="1040"/>
      <c r="D108" s="1041"/>
      <c r="E108" s="1040"/>
      <c r="F108" s="1040"/>
      <c r="G108" s="827" t="s">
        <v>94</v>
      </c>
      <c r="H108" s="827" t="s">
        <v>379</v>
      </c>
      <c r="I108" s="827" t="s">
        <v>478</v>
      </c>
      <c r="J108" s="935" t="s">
        <v>620</v>
      </c>
      <c r="K108" s="932" t="s">
        <v>621</v>
      </c>
      <c r="L108" s="933"/>
    </row>
    <row r="109" spans="1:13" ht="21" customHeight="1" x14ac:dyDescent="0.35">
      <c r="A109" s="1040"/>
      <c r="B109" s="1040"/>
      <c r="C109" s="1040"/>
      <c r="D109" s="1041"/>
      <c r="E109" s="1040"/>
      <c r="F109" s="1040"/>
      <c r="G109" s="827" t="s">
        <v>95</v>
      </c>
      <c r="H109" s="827" t="s">
        <v>380</v>
      </c>
      <c r="I109" s="827" t="s">
        <v>478</v>
      </c>
      <c r="J109" s="935" t="s">
        <v>607</v>
      </c>
      <c r="K109" s="932" t="s">
        <v>610</v>
      </c>
      <c r="L109" s="934"/>
    </row>
    <row r="110" spans="1:13" ht="21" customHeight="1" x14ac:dyDescent="0.35">
      <c r="A110" s="1038"/>
      <c r="B110" s="1038"/>
      <c r="C110" s="1038"/>
      <c r="D110" s="1039"/>
      <c r="E110" s="1038"/>
      <c r="F110" s="1038"/>
      <c r="G110" s="827" t="s">
        <v>96</v>
      </c>
      <c r="H110" s="827" t="s">
        <v>381</v>
      </c>
      <c r="I110" s="827" t="s">
        <v>478</v>
      </c>
      <c r="J110" s="935" t="s">
        <v>635</v>
      </c>
      <c r="K110" s="935" t="s">
        <v>636</v>
      </c>
      <c r="L110" s="934"/>
    </row>
    <row r="111" spans="1:13" ht="21" customHeight="1" x14ac:dyDescent="0.35">
      <c r="A111" s="827">
        <v>5</v>
      </c>
      <c r="B111" s="827" t="s">
        <v>356</v>
      </c>
      <c r="C111" s="827" t="s">
        <v>70</v>
      </c>
      <c r="D111" s="833" t="s">
        <v>36</v>
      </c>
      <c r="E111" s="827" t="s">
        <v>2</v>
      </c>
      <c r="F111" s="827">
        <v>2</v>
      </c>
      <c r="G111" s="827" t="s">
        <v>97</v>
      </c>
      <c r="H111" s="827" t="s">
        <v>407</v>
      </c>
      <c r="I111" s="827" t="s">
        <v>478</v>
      </c>
      <c r="J111" s="940" t="s">
        <v>637</v>
      </c>
      <c r="K111" s="939" t="s">
        <v>627</v>
      </c>
      <c r="L111" s="817"/>
    </row>
    <row r="112" spans="1:13" ht="21" customHeight="1" x14ac:dyDescent="0.35">
      <c r="A112" s="827">
        <v>6</v>
      </c>
      <c r="B112" s="827" t="s">
        <v>356</v>
      </c>
      <c r="C112" s="827" t="s">
        <v>358</v>
      </c>
      <c r="D112" s="833" t="s">
        <v>419</v>
      </c>
      <c r="E112" s="827" t="s">
        <v>1</v>
      </c>
      <c r="F112" s="827">
        <v>2</v>
      </c>
      <c r="G112" s="827" t="s">
        <v>98</v>
      </c>
      <c r="H112" s="827" t="s">
        <v>407</v>
      </c>
      <c r="I112" s="827" t="s">
        <v>480</v>
      </c>
      <c r="J112" s="827" t="s">
        <v>638</v>
      </c>
      <c r="K112" s="827" t="s">
        <v>639</v>
      </c>
      <c r="L112" s="827"/>
    </row>
    <row r="113" spans="1:12" x14ac:dyDescent="0.35">
      <c r="A113" s="849"/>
      <c r="B113" s="849" t="s">
        <v>356</v>
      </c>
      <c r="C113" s="849"/>
      <c r="D113" s="1017" t="s">
        <v>366</v>
      </c>
      <c r="E113" s="849" t="s">
        <v>743</v>
      </c>
      <c r="F113" s="849">
        <v>2</v>
      </c>
      <c r="G113" s="849" t="s">
        <v>88</v>
      </c>
      <c r="H113" s="849" t="s">
        <v>407</v>
      </c>
      <c r="I113" s="849"/>
      <c r="J113" s="1000" t="s">
        <v>153</v>
      </c>
      <c r="K113" s="1000" t="s">
        <v>161</v>
      </c>
      <c r="L113" s="1013"/>
    </row>
    <row r="115" spans="1:12" x14ac:dyDescent="0.35">
      <c r="D115" s="821"/>
      <c r="F115" s="825"/>
      <c r="G115" s="825"/>
      <c r="H115" s="825"/>
    </row>
    <row r="116" spans="1:12" x14ac:dyDescent="0.35">
      <c r="D116" s="821"/>
      <c r="F116" s="825"/>
      <c r="G116" s="825"/>
      <c r="H116" s="825"/>
    </row>
    <row r="117" spans="1:12" x14ac:dyDescent="0.35">
      <c r="D117" s="821"/>
      <c r="F117" s="825"/>
      <c r="G117" s="825"/>
      <c r="H117" s="825"/>
    </row>
    <row r="118" spans="1:12" x14ac:dyDescent="0.35">
      <c r="D118" s="821"/>
      <c r="F118" s="825"/>
      <c r="G118" s="825"/>
      <c r="H118" s="825"/>
    </row>
    <row r="119" spans="1:12" x14ac:dyDescent="0.35">
      <c r="B119" s="821" t="s">
        <v>690</v>
      </c>
      <c r="C119" s="821" t="s">
        <v>691</v>
      </c>
      <c r="D119" s="821"/>
      <c r="F119" s="825"/>
      <c r="G119" s="825"/>
      <c r="H119" s="825"/>
    </row>
    <row r="120" spans="1:12" x14ac:dyDescent="0.35">
      <c r="D120" s="821"/>
      <c r="F120" s="825"/>
      <c r="G120" s="825"/>
      <c r="H120" s="825"/>
    </row>
    <row r="121" spans="1:12" x14ac:dyDescent="0.35">
      <c r="D121" s="821"/>
      <c r="F121" s="825"/>
      <c r="G121" s="825"/>
      <c r="H121" s="825"/>
    </row>
    <row r="122" spans="1:12" x14ac:dyDescent="0.35">
      <c r="D122" s="821"/>
      <c r="F122" s="825"/>
      <c r="G122" s="825"/>
      <c r="H122" s="825"/>
    </row>
    <row r="123" spans="1:12" x14ac:dyDescent="0.35">
      <c r="D123" s="821"/>
      <c r="F123" s="825"/>
      <c r="G123" s="825"/>
      <c r="H123" s="825"/>
    </row>
    <row r="124" spans="1:12" x14ac:dyDescent="0.35">
      <c r="D124" s="821"/>
      <c r="F124" s="825"/>
      <c r="G124" s="825"/>
      <c r="H124" s="825"/>
    </row>
    <row r="125" spans="1:12" x14ac:dyDescent="0.35">
      <c r="D125" s="821"/>
      <c r="F125" s="825"/>
      <c r="G125" s="825"/>
      <c r="H125" s="825"/>
    </row>
    <row r="126" spans="1:12" x14ac:dyDescent="0.35">
      <c r="D126" s="821"/>
      <c r="F126" s="825"/>
      <c r="G126" s="825"/>
      <c r="H126" s="825"/>
    </row>
    <row r="127" spans="1:12" x14ac:dyDescent="0.35">
      <c r="D127" s="821"/>
      <c r="F127" s="825"/>
      <c r="G127" s="825"/>
      <c r="H127" s="825"/>
    </row>
    <row r="128" spans="1:12" x14ac:dyDescent="0.35">
      <c r="D128" s="821"/>
      <c r="F128" s="825"/>
      <c r="G128" s="825"/>
      <c r="H128" s="825"/>
    </row>
    <row r="129" spans="4:8" x14ac:dyDescent="0.35">
      <c r="D129" s="821"/>
      <c r="F129" s="825"/>
      <c r="G129" s="825"/>
      <c r="H129" s="825"/>
    </row>
    <row r="130" spans="4:8" x14ac:dyDescent="0.35">
      <c r="D130" s="821"/>
      <c r="F130" s="825"/>
      <c r="G130" s="825"/>
      <c r="H130" s="825"/>
    </row>
  </sheetData>
  <mergeCells count="105">
    <mergeCell ref="A65:A68"/>
    <mergeCell ref="E88:E92"/>
    <mergeCell ref="D105:D110"/>
    <mergeCell ref="E105:E110"/>
    <mergeCell ref="F105:F110"/>
    <mergeCell ref="C105:C110"/>
    <mergeCell ref="B105:B110"/>
    <mergeCell ref="A105:A110"/>
    <mergeCell ref="F100:F104"/>
    <mergeCell ref="E100:E104"/>
    <mergeCell ref="D100:D104"/>
    <mergeCell ref="C100:C104"/>
    <mergeCell ref="B100:B104"/>
    <mergeCell ref="A100:A104"/>
    <mergeCell ref="C76:C80"/>
    <mergeCell ref="B76:B80"/>
    <mergeCell ref="A76:A80"/>
    <mergeCell ref="A93:A99"/>
    <mergeCell ref="F76:F80"/>
    <mergeCell ref="E76:E80"/>
    <mergeCell ref="D76:D80"/>
    <mergeCell ref="F65:F68"/>
    <mergeCell ref="F88:F92"/>
    <mergeCell ref="D88:D92"/>
    <mergeCell ref="C88:C92"/>
    <mergeCell ref="B88:B92"/>
    <mergeCell ref="A88:A92"/>
    <mergeCell ref="F69:F75"/>
    <mergeCell ref="E69:E75"/>
    <mergeCell ref="D69:D75"/>
    <mergeCell ref="A69:A75"/>
    <mergeCell ref="F93:F99"/>
    <mergeCell ref="E93:E99"/>
    <mergeCell ref="D93:D99"/>
    <mergeCell ref="C93:C99"/>
    <mergeCell ref="B93:B99"/>
    <mergeCell ref="C69:C75"/>
    <mergeCell ref="B69:B75"/>
    <mergeCell ref="C56:C57"/>
    <mergeCell ref="B56:B57"/>
    <mergeCell ref="E61:E64"/>
    <mergeCell ref="F56:F57"/>
    <mergeCell ref="E6:E8"/>
    <mergeCell ref="E17:E21"/>
    <mergeCell ref="F17:F21"/>
    <mergeCell ref="D17:D21"/>
    <mergeCell ref="C17:C21"/>
    <mergeCell ref="D6:D8"/>
    <mergeCell ref="C6:C8"/>
    <mergeCell ref="B17:B21"/>
    <mergeCell ref="D22:D28"/>
    <mergeCell ref="E22:E28"/>
    <mergeCell ref="F22:F28"/>
    <mergeCell ref="F61:F64"/>
    <mergeCell ref="E33:E40"/>
    <mergeCell ref="B44:B48"/>
    <mergeCell ref="F44:F48"/>
    <mergeCell ref="A2:L2"/>
    <mergeCell ref="A6:A8"/>
    <mergeCell ref="F6:F8"/>
    <mergeCell ref="D33:D40"/>
    <mergeCell ref="B49:B55"/>
    <mergeCell ref="C44:C48"/>
    <mergeCell ref="C41:C43"/>
    <mergeCell ref="E44:E48"/>
    <mergeCell ref="C49:C55"/>
    <mergeCell ref="F33:F40"/>
    <mergeCell ref="F41:F43"/>
    <mergeCell ref="E41:E43"/>
    <mergeCell ref="D41:D43"/>
    <mergeCell ref="F49:F55"/>
    <mergeCell ref="E49:E55"/>
    <mergeCell ref="B22:B28"/>
    <mergeCell ref="C22:C28"/>
    <mergeCell ref="E9:E15"/>
    <mergeCell ref="F9:F15"/>
    <mergeCell ref="A33:A40"/>
    <mergeCell ref="B33:B40"/>
    <mergeCell ref="B6:B8"/>
    <mergeCell ref="B41:B43"/>
    <mergeCell ref="A22:A28"/>
    <mergeCell ref="A1:L1"/>
    <mergeCell ref="A3:L3"/>
    <mergeCell ref="B65:B68"/>
    <mergeCell ref="C65:C68"/>
    <mergeCell ref="D65:D68"/>
    <mergeCell ref="A56:A57"/>
    <mergeCell ref="D56:D57"/>
    <mergeCell ref="A17:A21"/>
    <mergeCell ref="D44:D48"/>
    <mergeCell ref="D49:D55"/>
    <mergeCell ref="A44:A48"/>
    <mergeCell ref="C33:C40"/>
    <mergeCell ref="E56:E57"/>
    <mergeCell ref="B61:B64"/>
    <mergeCell ref="A61:A64"/>
    <mergeCell ref="C61:C64"/>
    <mergeCell ref="D61:D64"/>
    <mergeCell ref="A49:A55"/>
    <mergeCell ref="A41:A43"/>
    <mergeCell ref="E65:E68"/>
    <mergeCell ref="A9:A15"/>
    <mergeCell ref="B9:B15"/>
    <mergeCell ref="C9:C15"/>
    <mergeCell ref="D9:D15"/>
  </mergeCells>
  <phoneticPr fontId="15" type="noConversion"/>
  <pageMargins left="2.0312500000000001E-2" right="6.7708333333333336E-3" top="0.74803149606299213" bottom="0.74803149606299213" header="0.31496062992125984" footer="0.31496062992125984"/>
  <pageSetup paperSize="9" scale="65" orientation="landscape" horizontalDpi="4294967293" r:id="rId1"/>
  <rowBreaks count="3" manualBreakCount="3">
    <brk id="30" max="16383" man="1"/>
    <brk id="58" max="16383" man="1"/>
    <brk id="8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5"/>
  <sheetViews>
    <sheetView workbookViewId="0">
      <selection activeCell="B2" sqref="B2"/>
    </sheetView>
  </sheetViews>
  <sheetFormatPr defaultRowHeight="14.5" x14ac:dyDescent="0.35"/>
  <cols>
    <col min="1" max="1" width="9.1796875" style="82" customWidth="1"/>
    <col min="2" max="2" width="40.26953125" customWidth="1"/>
  </cols>
  <sheetData>
    <row r="1" spans="1:2" ht="15.5" x14ac:dyDescent="0.35">
      <c r="A1" s="76" t="s">
        <v>191</v>
      </c>
      <c r="B1" s="76" t="s">
        <v>319</v>
      </c>
    </row>
    <row r="2" spans="1:2" x14ac:dyDescent="0.35">
      <c r="A2" s="77">
        <v>1</v>
      </c>
      <c r="B2" s="78" t="s">
        <v>196</v>
      </c>
    </row>
    <row r="3" spans="1:2" x14ac:dyDescent="0.35">
      <c r="A3" s="77">
        <f>A2+1</f>
        <v>2</v>
      </c>
      <c r="B3" s="78" t="s">
        <v>197</v>
      </c>
    </row>
    <row r="4" spans="1:2" x14ac:dyDescent="0.35">
      <c r="A4" s="77">
        <f t="shared" ref="A4:A65" si="0">A3+1</f>
        <v>3</v>
      </c>
      <c r="B4" s="78" t="s">
        <v>198</v>
      </c>
    </row>
    <row r="5" spans="1:2" x14ac:dyDescent="0.35">
      <c r="A5" s="77">
        <f t="shared" si="0"/>
        <v>4</v>
      </c>
      <c r="B5" s="78" t="s">
        <v>199</v>
      </c>
    </row>
    <row r="6" spans="1:2" x14ac:dyDescent="0.35">
      <c r="A6" s="77">
        <f t="shared" si="0"/>
        <v>5</v>
      </c>
      <c r="B6" s="78" t="s">
        <v>200</v>
      </c>
    </row>
    <row r="7" spans="1:2" x14ac:dyDescent="0.35">
      <c r="A7" s="77">
        <f t="shared" si="0"/>
        <v>6</v>
      </c>
      <c r="B7" s="78" t="s">
        <v>201</v>
      </c>
    </row>
    <row r="8" spans="1:2" x14ac:dyDescent="0.35">
      <c r="A8" s="77">
        <f t="shared" si="0"/>
        <v>7</v>
      </c>
      <c r="B8" s="78" t="s">
        <v>202</v>
      </c>
    </row>
    <row r="9" spans="1:2" x14ac:dyDescent="0.35">
      <c r="A9" s="77">
        <f t="shared" si="0"/>
        <v>8</v>
      </c>
      <c r="B9" s="78" t="s">
        <v>203</v>
      </c>
    </row>
    <row r="10" spans="1:2" x14ac:dyDescent="0.35">
      <c r="A10" s="77">
        <f t="shared" si="0"/>
        <v>9</v>
      </c>
      <c r="B10" s="78" t="s">
        <v>121</v>
      </c>
    </row>
    <row r="11" spans="1:2" x14ac:dyDescent="0.35">
      <c r="A11" s="77">
        <f t="shared" si="0"/>
        <v>10</v>
      </c>
      <c r="B11" s="78" t="s">
        <v>204</v>
      </c>
    </row>
    <row r="12" spans="1:2" x14ac:dyDescent="0.35">
      <c r="A12" s="77">
        <f t="shared" si="0"/>
        <v>11</v>
      </c>
      <c r="B12" s="78" t="s">
        <v>205</v>
      </c>
    </row>
    <row r="13" spans="1:2" x14ac:dyDescent="0.35">
      <c r="A13" s="77">
        <f t="shared" si="0"/>
        <v>12</v>
      </c>
      <c r="B13" s="78" t="s">
        <v>206</v>
      </c>
    </row>
    <row r="14" spans="1:2" x14ac:dyDescent="0.35">
      <c r="A14" s="77">
        <f t="shared" si="0"/>
        <v>13</v>
      </c>
      <c r="B14" s="78" t="s">
        <v>207</v>
      </c>
    </row>
    <row r="15" spans="1:2" x14ac:dyDescent="0.35">
      <c r="A15" s="77">
        <f t="shared" si="0"/>
        <v>14</v>
      </c>
      <c r="B15" s="78" t="s">
        <v>128</v>
      </c>
    </row>
    <row r="16" spans="1:2" x14ac:dyDescent="0.35">
      <c r="A16" s="77">
        <f t="shared" si="0"/>
        <v>15</v>
      </c>
      <c r="B16" s="78" t="s">
        <v>119</v>
      </c>
    </row>
    <row r="17" spans="1:7" x14ac:dyDescent="0.35">
      <c r="A17" s="77">
        <f t="shared" si="0"/>
        <v>16</v>
      </c>
      <c r="B17" s="78" t="s">
        <v>208</v>
      </c>
    </row>
    <row r="18" spans="1:7" x14ac:dyDescent="0.35">
      <c r="A18" s="77">
        <f t="shared" si="0"/>
        <v>17</v>
      </c>
      <c r="B18" s="79" t="s">
        <v>209</v>
      </c>
    </row>
    <row r="19" spans="1:7" x14ac:dyDescent="0.35">
      <c r="A19" s="77">
        <f t="shared" si="0"/>
        <v>18</v>
      </c>
      <c r="B19" s="78" t="s">
        <v>127</v>
      </c>
    </row>
    <row r="20" spans="1:7" x14ac:dyDescent="0.35">
      <c r="A20" s="77">
        <f t="shared" si="0"/>
        <v>19</v>
      </c>
      <c r="B20" s="78" t="s">
        <v>118</v>
      </c>
    </row>
    <row r="21" spans="1:7" x14ac:dyDescent="0.35">
      <c r="A21" s="77">
        <f t="shared" si="0"/>
        <v>20</v>
      </c>
      <c r="B21" s="78" t="s">
        <v>210</v>
      </c>
    </row>
    <row r="22" spans="1:7" x14ac:dyDescent="0.35">
      <c r="A22" s="77">
        <f t="shared" si="0"/>
        <v>21</v>
      </c>
      <c r="B22" s="78" t="s">
        <v>211</v>
      </c>
    </row>
    <row r="23" spans="1:7" x14ac:dyDescent="0.35">
      <c r="A23" s="77">
        <f t="shared" si="0"/>
        <v>22</v>
      </c>
      <c r="B23" s="78" t="s">
        <v>212</v>
      </c>
    </row>
    <row r="24" spans="1:7" x14ac:dyDescent="0.35">
      <c r="A24" s="77">
        <f t="shared" si="0"/>
        <v>23</v>
      </c>
      <c r="B24" s="78" t="s">
        <v>213</v>
      </c>
    </row>
    <row r="25" spans="1:7" x14ac:dyDescent="0.35">
      <c r="A25" s="77">
        <f t="shared" si="0"/>
        <v>24</v>
      </c>
      <c r="B25" s="80" t="s">
        <v>214</v>
      </c>
    </row>
    <row r="26" spans="1:7" x14ac:dyDescent="0.35">
      <c r="A26" s="77">
        <f t="shared" si="0"/>
        <v>25</v>
      </c>
      <c r="B26" s="80" t="s">
        <v>215</v>
      </c>
    </row>
    <row r="27" spans="1:7" x14ac:dyDescent="0.35">
      <c r="A27" s="77">
        <f t="shared" si="0"/>
        <v>26</v>
      </c>
      <c r="B27" s="80" t="s">
        <v>114</v>
      </c>
    </row>
    <row r="28" spans="1:7" x14ac:dyDescent="0.35">
      <c r="A28" s="77">
        <f t="shared" si="0"/>
        <v>27</v>
      </c>
      <c r="B28" s="80" t="s">
        <v>216</v>
      </c>
    </row>
    <row r="29" spans="1:7" x14ac:dyDescent="0.35">
      <c r="A29" s="77">
        <f t="shared" si="0"/>
        <v>28</v>
      </c>
      <c r="B29" s="80" t="s">
        <v>217</v>
      </c>
    </row>
    <row r="30" spans="1:7" x14ac:dyDescent="0.35">
      <c r="A30" s="77">
        <f t="shared" si="0"/>
        <v>29</v>
      </c>
      <c r="B30" s="80" t="s">
        <v>218</v>
      </c>
    </row>
    <row r="31" spans="1:7" x14ac:dyDescent="0.35">
      <c r="A31" s="77">
        <f t="shared" si="0"/>
        <v>30</v>
      </c>
      <c r="B31" s="80" t="s">
        <v>124</v>
      </c>
    </row>
    <row r="32" spans="1:7" x14ac:dyDescent="0.35">
      <c r="A32" s="77">
        <f t="shared" si="0"/>
        <v>31</v>
      </c>
      <c r="B32" s="80" t="s">
        <v>120</v>
      </c>
      <c r="G32" t="s">
        <v>324</v>
      </c>
    </row>
    <row r="33" spans="1:2" x14ac:dyDescent="0.35">
      <c r="A33" s="77">
        <f t="shared" si="0"/>
        <v>32</v>
      </c>
      <c r="B33" s="79" t="s">
        <v>320</v>
      </c>
    </row>
    <row r="34" spans="1:2" x14ac:dyDescent="0.35">
      <c r="A34" s="77">
        <f t="shared" si="0"/>
        <v>33</v>
      </c>
      <c r="B34" s="80" t="s">
        <v>123</v>
      </c>
    </row>
    <row r="35" spans="1:2" x14ac:dyDescent="0.35">
      <c r="A35" s="77">
        <f t="shared" si="0"/>
        <v>34</v>
      </c>
      <c r="B35" s="80" t="s">
        <v>219</v>
      </c>
    </row>
    <row r="36" spans="1:2" x14ac:dyDescent="0.35">
      <c r="A36" s="77">
        <f t="shared" si="0"/>
        <v>35</v>
      </c>
      <c r="B36" s="80" t="s">
        <v>220</v>
      </c>
    </row>
    <row r="37" spans="1:2" x14ac:dyDescent="0.35">
      <c r="A37" s="77">
        <f t="shared" si="0"/>
        <v>36</v>
      </c>
      <c r="B37" s="80" t="s">
        <v>194</v>
      </c>
    </row>
    <row r="38" spans="1:2" x14ac:dyDescent="0.35">
      <c r="A38" s="77">
        <f t="shared" si="0"/>
        <v>37</v>
      </c>
      <c r="B38" s="80" t="s">
        <v>221</v>
      </c>
    </row>
    <row r="39" spans="1:2" x14ac:dyDescent="0.35">
      <c r="A39" s="77">
        <f t="shared" si="0"/>
        <v>38</v>
      </c>
      <c r="B39" s="80" t="s">
        <v>222</v>
      </c>
    </row>
    <row r="40" spans="1:2" x14ac:dyDescent="0.35">
      <c r="A40" s="77">
        <f t="shared" si="0"/>
        <v>39</v>
      </c>
      <c r="B40" s="80" t="s">
        <v>223</v>
      </c>
    </row>
    <row r="41" spans="1:2" x14ac:dyDescent="0.35">
      <c r="A41" s="77">
        <f t="shared" si="0"/>
        <v>40</v>
      </c>
      <c r="B41" s="78" t="s">
        <v>224</v>
      </c>
    </row>
    <row r="42" spans="1:2" x14ac:dyDescent="0.35">
      <c r="A42" s="77">
        <f t="shared" si="0"/>
        <v>41</v>
      </c>
      <c r="B42" s="78" t="s">
        <v>225</v>
      </c>
    </row>
    <row r="43" spans="1:2" x14ac:dyDescent="0.35">
      <c r="A43" s="77">
        <f t="shared" si="0"/>
        <v>42</v>
      </c>
      <c r="B43" s="78" t="s">
        <v>226</v>
      </c>
    </row>
    <row r="44" spans="1:2" x14ac:dyDescent="0.35">
      <c r="A44" s="77">
        <f t="shared" si="0"/>
        <v>43</v>
      </c>
      <c r="B44" s="78" t="s">
        <v>227</v>
      </c>
    </row>
    <row r="45" spans="1:2" x14ac:dyDescent="0.35">
      <c r="A45" s="77">
        <f t="shared" si="0"/>
        <v>44</v>
      </c>
      <c r="B45" s="78" t="s">
        <v>228</v>
      </c>
    </row>
    <row r="46" spans="1:2" x14ac:dyDescent="0.35">
      <c r="A46" s="77">
        <f t="shared" si="0"/>
        <v>45</v>
      </c>
      <c r="B46" s="79" t="s">
        <v>229</v>
      </c>
    </row>
    <row r="47" spans="1:2" x14ac:dyDescent="0.35">
      <c r="A47" s="77">
        <f t="shared" si="0"/>
        <v>46</v>
      </c>
      <c r="B47" s="78" t="s">
        <v>117</v>
      </c>
    </row>
    <row r="48" spans="1:2" x14ac:dyDescent="0.35">
      <c r="A48" s="77">
        <f t="shared" si="0"/>
        <v>47</v>
      </c>
      <c r="B48" s="80" t="s">
        <v>230</v>
      </c>
    </row>
    <row r="49" spans="1:2" x14ac:dyDescent="0.35">
      <c r="A49" s="77">
        <f t="shared" si="0"/>
        <v>48</v>
      </c>
      <c r="B49" s="243" t="s">
        <v>327</v>
      </c>
    </row>
    <row r="50" spans="1:2" x14ac:dyDescent="0.35">
      <c r="A50" s="77">
        <f t="shared" si="0"/>
        <v>49</v>
      </c>
      <c r="B50" s="80" t="s">
        <v>232</v>
      </c>
    </row>
    <row r="51" spans="1:2" x14ac:dyDescent="0.35">
      <c r="A51" s="77">
        <f t="shared" si="0"/>
        <v>50</v>
      </c>
      <c r="B51" s="243" t="s">
        <v>233</v>
      </c>
    </row>
    <row r="52" spans="1:2" x14ac:dyDescent="0.35">
      <c r="A52" s="77">
        <f t="shared" si="0"/>
        <v>51</v>
      </c>
      <c r="B52" s="80" t="s">
        <v>234</v>
      </c>
    </row>
    <row r="53" spans="1:2" x14ac:dyDescent="0.35">
      <c r="A53" s="77">
        <f t="shared" si="0"/>
        <v>52</v>
      </c>
      <c r="B53" s="243" t="s">
        <v>235</v>
      </c>
    </row>
    <row r="54" spans="1:2" x14ac:dyDescent="0.35">
      <c r="A54" s="77">
        <f t="shared" si="0"/>
        <v>53</v>
      </c>
      <c r="B54" s="80" t="s">
        <v>126</v>
      </c>
    </row>
    <row r="55" spans="1:2" x14ac:dyDescent="0.35">
      <c r="A55" s="77">
        <f t="shared" si="0"/>
        <v>54</v>
      </c>
      <c r="B55" s="80" t="s">
        <v>236</v>
      </c>
    </row>
    <row r="56" spans="1:2" x14ac:dyDescent="0.35">
      <c r="A56" s="77">
        <f t="shared" si="0"/>
        <v>55</v>
      </c>
      <c r="B56" s="80" t="s">
        <v>125</v>
      </c>
    </row>
    <row r="57" spans="1:2" x14ac:dyDescent="0.35">
      <c r="A57" s="77">
        <f t="shared" si="0"/>
        <v>56</v>
      </c>
      <c r="B57" s="243" t="s">
        <v>122</v>
      </c>
    </row>
    <row r="58" spans="1:2" x14ac:dyDescent="0.35">
      <c r="A58" s="77">
        <f t="shared" si="0"/>
        <v>57</v>
      </c>
      <c r="B58" s="80" t="s">
        <v>237</v>
      </c>
    </row>
    <row r="59" spans="1:2" x14ac:dyDescent="0.35">
      <c r="A59" s="77">
        <f t="shared" si="0"/>
        <v>58</v>
      </c>
      <c r="B59" s="80" t="s">
        <v>238</v>
      </c>
    </row>
    <row r="60" spans="1:2" x14ac:dyDescent="0.35">
      <c r="A60" s="77">
        <f t="shared" si="0"/>
        <v>59</v>
      </c>
      <c r="B60" s="81" t="s">
        <v>326</v>
      </c>
    </row>
    <row r="61" spans="1:2" x14ac:dyDescent="0.35">
      <c r="A61" s="77">
        <f t="shared" si="0"/>
        <v>60</v>
      </c>
      <c r="B61" s="81" t="s">
        <v>240</v>
      </c>
    </row>
    <row r="62" spans="1:2" x14ac:dyDescent="0.35">
      <c r="A62" s="77">
        <f t="shared" si="0"/>
        <v>61</v>
      </c>
      <c r="B62" s="81" t="s">
        <v>241</v>
      </c>
    </row>
    <row r="63" spans="1:2" x14ac:dyDescent="0.35">
      <c r="A63" s="77">
        <f t="shared" si="0"/>
        <v>62</v>
      </c>
      <c r="B63" s="81" t="s">
        <v>115</v>
      </c>
    </row>
    <row r="64" spans="1:2" x14ac:dyDescent="0.35">
      <c r="A64" s="77">
        <f t="shared" si="0"/>
        <v>63</v>
      </c>
      <c r="B64" s="81" t="s">
        <v>242</v>
      </c>
    </row>
    <row r="65" spans="1:2" x14ac:dyDescent="0.35">
      <c r="A65" s="77">
        <f t="shared" si="0"/>
        <v>64</v>
      </c>
      <c r="B65" s="80" t="s">
        <v>116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65"/>
  <sheetViews>
    <sheetView topLeftCell="A16" workbookViewId="0">
      <selection activeCell="D29" sqref="D29"/>
    </sheetView>
  </sheetViews>
  <sheetFormatPr defaultRowHeight="14.5" x14ac:dyDescent="0.35"/>
  <cols>
    <col min="1" max="1" width="4.26953125" style="703" customWidth="1"/>
    <col min="2" max="2" width="48.26953125" style="48" customWidth="1"/>
  </cols>
  <sheetData>
    <row r="1" spans="1:2" ht="15.5" x14ac:dyDescent="0.35">
      <c r="A1" s="701" t="s">
        <v>191</v>
      </c>
      <c r="B1" s="701" t="s">
        <v>319</v>
      </c>
    </row>
    <row r="2" spans="1:2" ht="15" customHeight="1" x14ac:dyDescent="0.35">
      <c r="A2" s="702">
        <v>1</v>
      </c>
      <c r="B2" s="80" t="s">
        <v>196</v>
      </c>
    </row>
    <row r="3" spans="1:2" ht="15" customHeight="1" x14ac:dyDescent="0.35">
      <c r="A3" s="702">
        <f>A2+1</f>
        <v>2</v>
      </c>
      <c r="B3" s="80" t="s">
        <v>197</v>
      </c>
    </row>
    <row r="4" spans="1:2" ht="15" customHeight="1" x14ac:dyDescent="0.35">
      <c r="A4" s="702">
        <f t="shared" ref="A4:A65" si="0">A3+1</f>
        <v>3</v>
      </c>
      <c r="B4" s="80" t="s">
        <v>198</v>
      </c>
    </row>
    <row r="5" spans="1:2" ht="15" customHeight="1" x14ac:dyDescent="0.35">
      <c r="A5" s="702">
        <f t="shared" si="0"/>
        <v>4</v>
      </c>
      <c r="B5" s="80" t="s">
        <v>199</v>
      </c>
    </row>
    <row r="6" spans="1:2" ht="15" customHeight="1" x14ac:dyDescent="0.35">
      <c r="A6" s="702">
        <f t="shared" si="0"/>
        <v>5</v>
      </c>
      <c r="B6" s="80" t="s">
        <v>200</v>
      </c>
    </row>
    <row r="7" spans="1:2" ht="15" customHeight="1" x14ac:dyDescent="0.35">
      <c r="A7" s="702">
        <f t="shared" si="0"/>
        <v>6</v>
      </c>
      <c r="B7" s="80" t="s">
        <v>201</v>
      </c>
    </row>
    <row r="8" spans="1:2" ht="15" customHeight="1" x14ac:dyDescent="0.35">
      <c r="A8" s="702">
        <f t="shared" si="0"/>
        <v>7</v>
      </c>
      <c r="B8" s="80" t="s">
        <v>202</v>
      </c>
    </row>
    <row r="9" spans="1:2" ht="15" customHeight="1" x14ac:dyDescent="0.35">
      <c r="A9" s="702">
        <f t="shared" si="0"/>
        <v>8</v>
      </c>
      <c r="B9" s="80" t="s">
        <v>203</v>
      </c>
    </row>
    <row r="10" spans="1:2" ht="15" customHeight="1" x14ac:dyDescent="0.35">
      <c r="A10" s="702">
        <f t="shared" si="0"/>
        <v>9</v>
      </c>
      <c r="B10" s="80" t="s">
        <v>121</v>
      </c>
    </row>
    <row r="11" spans="1:2" ht="15" customHeight="1" x14ac:dyDescent="0.35">
      <c r="A11" s="702">
        <f t="shared" si="0"/>
        <v>10</v>
      </c>
      <c r="B11" s="80" t="s">
        <v>514</v>
      </c>
    </row>
    <row r="12" spans="1:2" ht="15" customHeight="1" x14ac:dyDescent="0.35">
      <c r="A12" s="702">
        <f t="shared" si="0"/>
        <v>11</v>
      </c>
      <c r="B12" s="80" t="s">
        <v>205</v>
      </c>
    </row>
    <row r="13" spans="1:2" ht="15" customHeight="1" x14ac:dyDescent="0.35">
      <c r="A13" s="702">
        <f t="shared" si="0"/>
        <v>12</v>
      </c>
      <c r="B13" s="80" t="s">
        <v>206</v>
      </c>
    </row>
    <row r="14" spans="1:2" ht="15" customHeight="1" x14ac:dyDescent="0.35">
      <c r="A14" s="702">
        <f t="shared" si="0"/>
        <v>13</v>
      </c>
      <c r="B14" s="80" t="s">
        <v>207</v>
      </c>
    </row>
    <row r="15" spans="1:2" ht="15" customHeight="1" x14ac:dyDescent="0.35">
      <c r="A15" s="702">
        <f t="shared" si="0"/>
        <v>14</v>
      </c>
      <c r="B15" s="80" t="s">
        <v>128</v>
      </c>
    </row>
    <row r="16" spans="1:2" ht="15" customHeight="1" x14ac:dyDescent="0.35">
      <c r="A16" s="702">
        <f t="shared" si="0"/>
        <v>15</v>
      </c>
      <c r="B16" s="80" t="s">
        <v>119</v>
      </c>
    </row>
    <row r="17" spans="1:2" ht="15" customHeight="1" x14ac:dyDescent="0.35">
      <c r="A17" s="702">
        <f t="shared" si="0"/>
        <v>16</v>
      </c>
      <c r="B17" s="80" t="s">
        <v>208</v>
      </c>
    </row>
    <row r="18" spans="1:2" ht="15" customHeight="1" x14ac:dyDescent="0.35">
      <c r="A18" s="702">
        <f t="shared" si="0"/>
        <v>17</v>
      </c>
      <c r="B18" s="80" t="s">
        <v>209</v>
      </c>
    </row>
    <row r="19" spans="1:2" ht="15" customHeight="1" x14ac:dyDescent="0.35">
      <c r="A19" s="702">
        <f t="shared" si="0"/>
        <v>18</v>
      </c>
      <c r="B19" s="80" t="s">
        <v>127</v>
      </c>
    </row>
    <row r="20" spans="1:2" ht="15" customHeight="1" x14ac:dyDescent="0.35">
      <c r="A20" s="702">
        <f t="shared" si="0"/>
        <v>19</v>
      </c>
      <c r="B20" s="80" t="s">
        <v>118</v>
      </c>
    </row>
    <row r="21" spans="1:2" ht="15" customHeight="1" x14ac:dyDescent="0.35">
      <c r="A21" s="702">
        <f t="shared" si="0"/>
        <v>20</v>
      </c>
      <c r="B21" s="80" t="s">
        <v>210</v>
      </c>
    </row>
    <row r="22" spans="1:2" ht="15" customHeight="1" x14ac:dyDescent="0.35">
      <c r="A22" s="702">
        <f t="shared" si="0"/>
        <v>21</v>
      </c>
      <c r="B22" s="80" t="s">
        <v>211</v>
      </c>
    </row>
    <row r="23" spans="1:2" ht="15" customHeight="1" x14ac:dyDescent="0.35">
      <c r="A23" s="702">
        <f t="shared" si="0"/>
        <v>22</v>
      </c>
      <c r="B23" s="80" t="s">
        <v>212</v>
      </c>
    </row>
    <row r="24" spans="1:2" ht="15" customHeight="1" x14ac:dyDescent="0.35">
      <c r="A24" s="702">
        <f t="shared" si="0"/>
        <v>23</v>
      </c>
      <c r="B24" s="80" t="s">
        <v>213</v>
      </c>
    </row>
    <row r="25" spans="1:2" ht="15" customHeight="1" x14ac:dyDescent="0.35">
      <c r="A25" s="702">
        <f t="shared" si="0"/>
        <v>24</v>
      </c>
      <c r="B25" s="80" t="s">
        <v>214</v>
      </c>
    </row>
    <row r="26" spans="1:2" ht="15" customHeight="1" x14ac:dyDescent="0.35">
      <c r="A26" s="702">
        <f t="shared" si="0"/>
        <v>25</v>
      </c>
      <c r="B26" s="80" t="s">
        <v>215</v>
      </c>
    </row>
    <row r="27" spans="1:2" ht="15" customHeight="1" x14ac:dyDescent="0.35">
      <c r="A27" s="702">
        <f t="shared" si="0"/>
        <v>26</v>
      </c>
      <c r="B27" s="80" t="s">
        <v>114</v>
      </c>
    </row>
    <row r="28" spans="1:2" ht="15" customHeight="1" x14ac:dyDescent="0.35">
      <c r="A28" s="702">
        <f t="shared" si="0"/>
        <v>27</v>
      </c>
      <c r="B28" s="80" t="s">
        <v>216</v>
      </c>
    </row>
    <row r="29" spans="1:2" ht="15" customHeight="1" x14ac:dyDescent="0.35">
      <c r="A29" s="702">
        <f t="shared" si="0"/>
        <v>28</v>
      </c>
      <c r="B29" s="80" t="s">
        <v>217</v>
      </c>
    </row>
    <row r="30" spans="1:2" ht="15" customHeight="1" x14ac:dyDescent="0.35">
      <c r="A30" s="702">
        <f t="shared" si="0"/>
        <v>29</v>
      </c>
      <c r="B30" s="80" t="s">
        <v>218</v>
      </c>
    </row>
    <row r="31" spans="1:2" ht="15" customHeight="1" x14ac:dyDescent="0.35">
      <c r="A31" s="702">
        <f t="shared" si="0"/>
        <v>30</v>
      </c>
      <c r="B31" s="80" t="s">
        <v>124</v>
      </c>
    </row>
    <row r="32" spans="1:2" ht="15" customHeight="1" x14ac:dyDescent="0.35">
      <c r="A32" s="702">
        <f t="shared" si="0"/>
        <v>31</v>
      </c>
      <c r="B32" s="80" t="s">
        <v>120</v>
      </c>
    </row>
    <row r="33" spans="1:2" ht="15" customHeight="1" x14ac:dyDescent="0.35">
      <c r="A33" s="702">
        <f t="shared" si="0"/>
        <v>32</v>
      </c>
      <c r="B33" s="80" t="s">
        <v>320</v>
      </c>
    </row>
    <row r="34" spans="1:2" ht="15" customHeight="1" x14ac:dyDescent="0.35">
      <c r="A34" s="702">
        <f t="shared" si="0"/>
        <v>33</v>
      </c>
      <c r="B34" s="80" t="s">
        <v>123</v>
      </c>
    </row>
    <row r="35" spans="1:2" ht="15" customHeight="1" x14ac:dyDescent="0.35">
      <c r="A35" s="702">
        <f t="shared" si="0"/>
        <v>34</v>
      </c>
      <c r="B35" s="80" t="s">
        <v>219</v>
      </c>
    </row>
    <row r="36" spans="1:2" ht="15" customHeight="1" x14ac:dyDescent="0.35">
      <c r="A36" s="702">
        <f t="shared" si="0"/>
        <v>35</v>
      </c>
      <c r="B36" s="80" t="s">
        <v>220</v>
      </c>
    </row>
    <row r="37" spans="1:2" ht="15" customHeight="1" x14ac:dyDescent="0.35">
      <c r="A37" s="702">
        <f t="shared" si="0"/>
        <v>36</v>
      </c>
      <c r="B37" s="80" t="s">
        <v>194</v>
      </c>
    </row>
    <row r="38" spans="1:2" ht="15" customHeight="1" x14ac:dyDescent="0.35">
      <c r="A38" s="702">
        <f t="shared" si="0"/>
        <v>37</v>
      </c>
      <c r="B38" s="80" t="s">
        <v>221</v>
      </c>
    </row>
    <row r="39" spans="1:2" ht="15" customHeight="1" x14ac:dyDescent="0.35">
      <c r="A39" s="702">
        <f t="shared" si="0"/>
        <v>38</v>
      </c>
      <c r="B39" s="80" t="s">
        <v>222</v>
      </c>
    </row>
    <row r="40" spans="1:2" ht="15" customHeight="1" x14ac:dyDescent="0.35">
      <c r="A40" s="702">
        <f t="shared" si="0"/>
        <v>39</v>
      </c>
      <c r="B40" s="80" t="s">
        <v>223</v>
      </c>
    </row>
    <row r="41" spans="1:2" ht="15" customHeight="1" x14ac:dyDescent="0.35">
      <c r="A41" s="702">
        <f t="shared" si="0"/>
        <v>40</v>
      </c>
      <c r="B41" s="80" t="s">
        <v>224</v>
      </c>
    </row>
    <row r="42" spans="1:2" ht="15" customHeight="1" x14ac:dyDescent="0.35">
      <c r="A42" s="702">
        <f t="shared" si="0"/>
        <v>41</v>
      </c>
      <c r="B42" s="80" t="s">
        <v>225</v>
      </c>
    </row>
    <row r="43" spans="1:2" ht="15" customHeight="1" x14ac:dyDescent="0.35">
      <c r="A43" s="702">
        <f t="shared" si="0"/>
        <v>42</v>
      </c>
      <c r="B43" s="80" t="s">
        <v>226</v>
      </c>
    </row>
    <row r="44" spans="1:2" ht="15" customHeight="1" x14ac:dyDescent="0.35">
      <c r="A44" s="702">
        <f t="shared" si="0"/>
        <v>43</v>
      </c>
      <c r="B44" s="80" t="s">
        <v>227</v>
      </c>
    </row>
    <row r="45" spans="1:2" ht="15" customHeight="1" x14ac:dyDescent="0.35">
      <c r="A45" s="702">
        <f t="shared" si="0"/>
        <v>44</v>
      </c>
      <c r="B45" s="80" t="s">
        <v>228</v>
      </c>
    </row>
    <row r="46" spans="1:2" ht="15" customHeight="1" x14ac:dyDescent="0.35">
      <c r="A46" s="702">
        <f t="shared" si="0"/>
        <v>45</v>
      </c>
      <c r="B46" s="80" t="s">
        <v>229</v>
      </c>
    </row>
    <row r="47" spans="1:2" ht="15" customHeight="1" x14ac:dyDescent="0.35">
      <c r="A47" s="702">
        <f t="shared" si="0"/>
        <v>46</v>
      </c>
      <c r="B47" s="80" t="s">
        <v>117</v>
      </c>
    </row>
    <row r="48" spans="1:2" ht="15" customHeight="1" x14ac:dyDescent="0.35">
      <c r="A48" s="702">
        <f t="shared" si="0"/>
        <v>47</v>
      </c>
      <c r="B48" s="80" t="s">
        <v>230</v>
      </c>
    </row>
    <row r="49" spans="1:2" ht="15" customHeight="1" x14ac:dyDescent="0.35">
      <c r="A49" s="702">
        <f t="shared" si="0"/>
        <v>48</v>
      </c>
      <c r="B49" s="80" t="s">
        <v>327</v>
      </c>
    </row>
    <row r="50" spans="1:2" ht="15" customHeight="1" x14ac:dyDescent="0.35">
      <c r="A50" s="702">
        <f t="shared" si="0"/>
        <v>49</v>
      </c>
      <c r="B50" s="80" t="s">
        <v>232</v>
      </c>
    </row>
    <row r="51" spans="1:2" ht="15" customHeight="1" x14ac:dyDescent="0.35">
      <c r="A51" s="702">
        <f t="shared" si="0"/>
        <v>50</v>
      </c>
      <c r="B51" s="80" t="s">
        <v>233</v>
      </c>
    </row>
    <row r="52" spans="1:2" ht="15" customHeight="1" x14ac:dyDescent="0.35">
      <c r="A52" s="702">
        <f t="shared" si="0"/>
        <v>51</v>
      </c>
      <c r="B52" s="80" t="s">
        <v>234</v>
      </c>
    </row>
    <row r="53" spans="1:2" ht="15" customHeight="1" x14ac:dyDescent="0.35">
      <c r="A53" s="702">
        <f t="shared" si="0"/>
        <v>52</v>
      </c>
      <c r="B53" s="80" t="s">
        <v>235</v>
      </c>
    </row>
    <row r="54" spans="1:2" ht="15" customHeight="1" x14ac:dyDescent="0.35">
      <c r="A54" s="702">
        <f t="shared" si="0"/>
        <v>53</v>
      </c>
      <c r="B54" s="80" t="s">
        <v>126</v>
      </c>
    </row>
    <row r="55" spans="1:2" ht="15" customHeight="1" x14ac:dyDescent="0.35">
      <c r="A55" s="702">
        <f t="shared" si="0"/>
        <v>54</v>
      </c>
      <c r="B55" s="80" t="s">
        <v>236</v>
      </c>
    </row>
    <row r="56" spans="1:2" ht="15" customHeight="1" x14ac:dyDescent="0.35">
      <c r="A56" s="702">
        <f t="shared" si="0"/>
        <v>55</v>
      </c>
      <c r="B56" s="80" t="s">
        <v>125</v>
      </c>
    </row>
    <row r="57" spans="1:2" ht="15" customHeight="1" x14ac:dyDescent="0.35">
      <c r="A57" s="702">
        <f t="shared" si="0"/>
        <v>56</v>
      </c>
      <c r="B57" s="80" t="s">
        <v>122</v>
      </c>
    </row>
    <row r="58" spans="1:2" ht="15" customHeight="1" x14ac:dyDescent="0.35">
      <c r="A58" s="702">
        <f t="shared" si="0"/>
        <v>57</v>
      </c>
      <c r="B58" s="80" t="s">
        <v>237</v>
      </c>
    </row>
    <row r="59" spans="1:2" ht="15" customHeight="1" x14ac:dyDescent="0.35">
      <c r="A59" s="702">
        <f t="shared" si="0"/>
        <v>58</v>
      </c>
      <c r="B59" s="80" t="s">
        <v>238</v>
      </c>
    </row>
    <row r="60" spans="1:2" ht="15" customHeight="1" x14ac:dyDescent="0.35">
      <c r="A60" s="702">
        <f t="shared" si="0"/>
        <v>59</v>
      </c>
      <c r="B60" s="81" t="s">
        <v>326</v>
      </c>
    </row>
    <row r="61" spans="1:2" ht="15" customHeight="1" x14ac:dyDescent="0.35">
      <c r="A61" s="702">
        <f t="shared" si="0"/>
        <v>60</v>
      </c>
      <c r="B61" s="81" t="s">
        <v>240</v>
      </c>
    </row>
    <row r="62" spans="1:2" ht="15" customHeight="1" x14ac:dyDescent="0.35">
      <c r="A62" s="702">
        <f t="shared" si="0"/>
        <v>61</v>
      </c>
      <c r="B62" s="81" t="s">
        <v>241</v>
      </c>
    </row>
    <row r="63" spans="1:2" ht="15" customHeight="1" x14ac:dyDescent="0.35">
      <c r="A63" s="702">
        <f t="shared" si="0"/>
        <v>62</v>
      </c>
      <c r="B63" s="81" t="s">
        <v>115</v>
      </c>
    </row>
    <row r="64" spans="1:2" ht="15" customHeight="1" x14ac:dyDescent="0.35">
      <c r="A64" s="702">
        <f t="shared" si="0"/>
        <v>63</v>
      </c>
      <c r="B64" s="81" t="s">
        <v>242</v>
      </c>
    </row>
    <row r="65" spans="1:2" x14ac:dyDescent="0.35">
      <c r="A65" s="702">
        <f t="shared" si="0"/>
        <v>64</v>
      </c>
      <c r="B65" s="80" t="s">
        <v>116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N129"/>
  <sheetViews>
    <sheetView topLeftCell="A93" zoomScale="88" zoomScaleNormal="88" workbookViewId="0">
      <selection activeCell="F98" sqref="F98:F104"/>
    </sheetView>
  </sheetViews>
  <sheetFormatPr defaultRowHeight="14.5" x14ac:dyDescent="0.35"/>
  <cols>
    <col min="2" max="2" width="4.453125" bestFit="1" customWidth="1"/>
    <col min="3" max="3" width="12.81640625" bestFit="1" customWidth="1"/>
    <col min="4" max="4" width="11.7265625" customWidth="1"/>
    <col min="5" max="5" width="34" bestFit="1" customWidth="1"/>
    <col min="6" max="6" width="10.7265625" bestFit="1" customWidth="1"/>
    <col min="7" max="7" width="5.26953125" bestFit="1" customWidth="1"/>
    <col min="8" max="8" width="7.81640625" bestFit="1" customWidth="1"/>
    <col min="9" max="9" width="8.453125" bestFit="1" customWidth="1"/>
    <col min="10" max="10" width="8.54296875" bestFit="1" customWidth="1"/>
    <col min="11" max="11" width="37.54296875" style="797" bestFit="1" customWidth="1"/>
    <col min="12" max="12" width="41.453125" style="797" bestFit="1" customWidth="1"/>
    <col min="13" max="13" width="31.453125" bestFit="1" customWidth="1"/>
  </cols>
  <sheetData>
    <row r="3" spans="1:13" ht="30" x14ac:dyDescent="0.35">
      <c r="B3" s="740" t="s">
        <v>55</v>
      </c>
      <c r="C3" s="740" t="s">
        <v>54</v>
      </c>
      <c r="D3" s="740" t="s">
        <v>53</v>
      </c>
      <c r="E3" s="740" t="s">
        <v>52</v>
      </c>
      <c r="F3" s="740" t="s">
        <v>51</v>
      </c>
      <c r="G3" s="740" t="s">
        <v>31</v>
      </c>
      <c r="H3" s="740" t="s">
        <v>56</v>
      </c>
      <c r="I3" s="740" t="s">
        <v>57</v>
      </c>
      <c r="J3" s="740" t="s">
        <v>110</v>
      </c>
      <c r="K3" s="740" t="s">
        <v>58</v>
      </c>
      <c r="L3" s="740" t="s">
        <v>59</v>
      </c>
      <c r="M3" s="740" t="s">
        <v>60</v>
      </c>
    </row>
    <row r="4" spans="1:13" ht="15.5" x14ac:dyDescent="0.35">
      <c r="A4">
        <v>1</v>
      </c>
      <c r="B4" s="1112">
        <v>1</v>
      </c>
      <c r="C4" s="1112" t="s">
        <v>3</v>
      </c>
      <c r="D4" s="1112" t="s">
        <v>64</v>
      </c>
      <c r="E4" s="1112" t="s">
        <v>4</v>
      </c>
      <c r="F4" s="1112" t="s">
        <v>2</v>
      </c>
      <c r="G4" s="1112">
        <v>3</v>
      </c>
      <c r="H4" s="741" t="s">
        <v>92</v>
      </c>
      <c r="I4" s="741" t="s">
        <v>21</v>
      </c>
      <c r="J4" s="741" t="s">
        <v>477</v>
      </c>
      <c r="K4" s="742" t="s">
        <v>139</v>
      </c>
      <c r="L4" s="743" t="s">
        <v>169</v>
      </c>
      <c r="M4" s="744" t="s">
        <v>173</v>
      </c>
    </row>
    <row r="5" spans="1:13" ht="15.5" x14ac:dyDescent="0.35">
      <c r="A5">
        <f>A4+1</f>
        <v>2</v>
      </c>
      <c r="B5" s="1113"/>
      <c r="C5" s="1113"/>
      <c r="D5" s="1113"/>
      <c r="E5" s="1113"/>
      <c r="F5" s="1113"/>
      <c r="G5" s="1113"/>
      <c r="H5" s="741" t="s">
        <v>328</v>
      </c>
      <c r="I5" s="741" t="s">
        <v>13</v>
      </c>
      <c r="J5" s="741" t="s">
        <v>477</v>
      </c>
      <c r="K5" s="743" t="s">
        <v>150</v>
      </c>
      <c r="L5" s="743" t="s">
        <v>515</v>
      </c>
      <c r="M5" s="745"/>
    </row>
    <row r="6" spans="1:13" ht="15.5" x14ac:dyDescent="0.35">
      <c r="A6">
        <f t="shared" ref="A6:A69" si="0">A5+1</f>
        <v>3</v>
      </c>
      <c r="B6" s="1113"/>
      <c r="C6" s="1113"/>
      <c r="D6" s="1113"/>
      <c r="E6" s="1113"/>
      <c r="F6" s="1113"/>
      <c r="G6" s="1113"/>
      <c r="H6" s="741" t="s">
        <v>329</v>
      </c>
      <c r="I6" s="741" t="s">
        <v>22</v>
      </c>
      <c r="J6" s="741" t="s">
        <v>477</v>
      </c>
      <c r="K6" s="743" t="s">
        <v>140</v>
      </c>
      <c r="L6" s="743" t="s">
        <v>162</v>
      </c>
      <c r="M6" s="746"/>
    </row>
    <row r="7" spans="1:13" ht="15.5" x14ac:dyDescent="0.35">
      <c r="A7">
        <f t="shared" si="0"/>
        <v>4</v>
      </c>
      <c r="B7" s="1113"/>
      <c r="C7" s="1113"/>
      <c r="D7" s="1113"/>
      <c r="E7" s="1113"/>
      <c r="F7" s="1113"/>
      <c r="G7" s="1113"/>
      <c r="H7" s="741" t="s">
        <v>330</v>
      </c>
      <c r="I7" s="741" t="s">
        <v>23</v>
      </c>
      <c r="J7" s="741" t="s">
        <v>477</v>
      </c>
      <c r="K7" s="744" t="s">
        <v>132</v>
      </c>
      <c r="L7" s="743" t="s">
        <v>143</v>
      </c>
      <c r="M7" s="744"/>
    </row>
    <row r="8" spans="1:13" ht="15.5" x14ac:dyDescent="0.35">
      <c r="A8">
        <f t="shared" si="0"/>
        <v>5</v>
      </c>
      <c r="B8" s="1114"/>
      <c r="C8" s="1114"/>
      <c r="D8" s="1114"/>
      <c r="E8" s="1114"/>
      <c r="F8" s="1114"/>
      <c r="G8" s="1114"/>
      <c r="H8" s="741" t="s">
        <v>331</v>
      </c>
      <c r="I8" s="741" t="s">
        <v>38</v>
      </c>
      <c r="J8" s="741" t="s">
        <v>477</v>
      </c>
      <c r="K8" s="743" t="s">
        <v>133</v>
      </c>
      <c r="L8" s="747" t="s">
        <v>172</v>
      </c>
      <c r="M8" s="743"/>
    </row>
    <row r="9" spans="1:13" ht="15.5" x14ac:dyDescent="0.35">
      <c r="A9">
        <f t="shared" si="0"/>
        <v>6</v>
      </c>
      <c r="B9" s="1112">
        <f>B4+1</f>
        <v>2</v>
      </c>
      <c r="C9" s="1112" t="s">
        <v>3</v>
      </c>
      <c r="D9" s="1112" t="s">
        <v>360</v>
      </c>
      <c r="E9" s="1112" t="s">
        <v>359</v>
      </c>
      <c r="F9" s="1112" t="s">
        <v>1</v>
      </c>
      <c r="G9" s="1112">
        <v>3</v>
      </c>
      <c r="H9" s="741" t="s">
        <v>332</v>
      </c>
      <c r="I9" s="741" t="s">
        <v>21</v>
      </c>
      <c r="J9" s="741" t="s">
        <v>477</v>
      </c>
      <c r="K9" s="743" t="s">
        <v>135</v>
      </c>
      <c r="L9" s="742" t="s">
        <v>159</v>
      </c>
      <c r="M9" s="743"/>
    </row>
    <row r="10" spans="1:13" ht="15.5" x14ac:dyDescent="0.35">
      <c r="A10">
        <f t="shared" si="0"/>
        <v>7</v>
      </c>
      <c r="B10" s="1113"/>
      <c r="C10" s="1113"/>
      <c r="D10" s="1113"/>
      <c r="E10" s="1113"/>
      <c r="F10" s="1113"/>
      <c r="G10" s="1113"/>
      <c r="H10" s="741" t="s">
        <v>333</v>
      </c>
      <c r="I10" s="741" t="s">
        <v>13</v>
      </c>
      <c r="J10" s="741" t="s">
        <v>477</v>
      </c>
      <c r="K10" s="743" t="s">
        <v>137</v>
      </c>
      <c r="L10" s="743" t="s">
        <v>154</v>
      </c>
      <c r="M10" s="746"/>
    </row>
    <row r="11" spans="1:13" ht="15.5" x14ac:dyDescent="0.35">
      <c r="A11">
        <f t="shared" si="0"/>
        <v>8</v>
      </c>
      <c r="B11" s="1113"/>
      <c r="C11" s="1113"/>
      <c r="D11" s="1113"/>
      <c r="E11" s="1113"/>
      <c r="F11" s="1113"/>
      <c r="G11" s="1113"/>
      <c r="H11" s="741" t="s">
        <v>334</v>
      </c>
      <c r="I11" s="741" t="s">
        <v>22</v>
      </c>
      <c r="J11" s="741" t="s">
        <v>477</v>
      </c>
      <c r="K11" s="742" t="s">
        <v>139</v>
      </c>
      <c r="L11" s="743" t="s">
        <v>158</v>
      </c>
      <c r="M11" s="746"/>
    </row>
    <row r="12" spans="1:13" ht="15.5" x14ac:dyDescent="0.35">
      <c r="A12">
        <f t="shared" si="0"/>
        <v>9</v>
      </c>
      <c r="B12" s="1113"/>
      <c r="C12" s="1113"/>
      <c r="D12" s="1113"/>
      <c r="E12" s="1113"/>
      <c r="F12" s="1113"/>
      <c r="G12" s="1113"/>
      <c r="H12" s="741" t="s">
        <v>93</v>
      </c>
      <c r="I12" s="741" t="s">
        <v>23</v>
      </c>
      <c r="J12" s="741" t="s">
        <v>477</v>
      </c>
      <c r="K12" s="743" t="s">
        <v>140</v>
      </c>
      <c r="L12" s="742" t="s">
        <v>516</v>
      </c>
      <c r="M12" s="746"/>
    </row>
    <row r="13" spans="1:13" ht="15.5" x14ac:dyDescent="0.35">
      <c r="A13">
        <f t="shared" si="0"/>
        <v>10</v>
      </c>
      <c r="B13" s="1113"/>
      <c r="C13" s="1113"/>
      <c r="D13" s="1113"/>
      <c r="E13" s="1113"/>
      <c r="F13" s="1113"/>
      <c r="G13" s="1113"/>
      <c r="H13" s="741" t="s">
        <v>94</v>
      </c>
      <c r="I13" s="741" t="s">
        <v>38</v>
      </c>
      <c r="J13" s="741" t="s">
        <v>477</v>
      </c>
      <c r="K13" s="743" t="s">
        <v>155</v>
      </c>
      <c r="L13" s="743" t="s">
        <v>517</v>
      </c>
      <c r="M13" s="746"/>
    </row>
    <row r="14" spans="1:13" ht="15.5" x14ac:dyDescent="0.35">
      <c r="A14">
        <f t="shared" si="0"/>
        <v>11</v>
      </c>
      <c r="B14" s="1113"/>
      <c r="C14" s="1113"/>
      <c r="D14" s="1113"/>
      <c r="E14" s="1113"/>
      <c r="F14" s="1113"/>
      <c r="G14" s="1113"/>
      <c r="H14" s="741" t="s">
        <v>95</v>
      </c>
      <c r="I14" s="741" t="s">
        <v>39</v>
      </c>
      <c r="J14" s="741" t="s">
        <v>477</v>
      </c>
      <c r="K14" s="743" t="s">
        <v>152</v>
      </c>
      <c r="L14" s="743" t="s">
        <v>161</v>
      </c>
      <c r="M14" s="746"/>
    </row>
    <row r="15" spans="1:13" ht="15.5" x14ac:dyDescent="0.35">
      <c r="A15">
        <f t="shared" si="0"/>
        <v>12</v>
      </c>
      <c r="B15" s="1114"/>
      <c r="C15" s="1114"/>
      <c r="D15" s="1114"/>
      <c r="E15" s="1114"/>
      <c r="F15" s="1114"/>
      <c r="G15" s="1114"/>
      <c r="H15" s="741" t="s">
        <v>96</v>
      </c>
      <c r="I15" s="741" t="s">
        <v>63</v>
      </c>
      <c r="J15" s="741" t="s">
        <v>477</v>
      </c>
      <c r="K15" s="742" t="s">
        <v>145</v>
      </c>
      <c r="L15" s="742" t="s">
        <v>159</v>
      </c>
      <c r="M15" s="743"/>
    </row>
    <row r="16" spans="1:13" ht="15.5" x14ac:dyDescent="0.35">
      <c r="A16">
        <f t="shared" si="0"/>
        <v>13</v>
      </c>
      <c r="B16" s="741">
        <v>3</v>
      </c>
      <c r="C16" s="741" t="s">
        <v>356</v>
      </c>
      <c r="D16" s="741" t="s">
        <v>421</v>
      </c>
      <c r="E16" s="741" t="s">
        <v>420</v>
      </c>
      <c r="F16" s="741" t="s">
        <v>1</v>
      </c>
      <c r="G16" s="741">
        <v>3</v>
      </c>
      <c r="H16" s="741" t="s">
        <v>98</v>
      </c>
      <c r="I16" s="741" t="s">
        <v>407</v>
      </c>
      <c r="J16" s="741" t="s">
        <v>479</v>
      </c>
      <c r="K16" s="742" t="s">
        <v>145</v>
      </c>
      <c r="L16" s="742" t="s">
        <v>516</v>
      </c>
      <c r="M16" s="748"/>
    </row>
    <row r="17" spans="1:13" ht="15.5" x14ac:dyDescent="0.35">
      <c r="A17">
        <f t="shared" si="0"/>
        <v>14</v>
      </c>
      <c r="B17" s="1115">
        <v>4</v>
      </c>
      <c r="C17" s="1118" t="s">
        <v>3</v>
      </c>
      <c r="D17" s="1115" t="s">
        <v>361</v>
      </c>
      <c r="E17" s="1115" t="s">
        <v>362</v>
      </c>
      <c r="F17" s="1115" t="s">
        <v>1</v>
      </c>
      <c r="G17" s="1115">
        <v>3</v>
      </c>
      <c r="H17" s="749" t="s">
        <v>331</v>
      </c>
      <c r="I17" s="749" t="s">
        <v>21</v>
      </c>
      <c r="J17" s="749" t="s">
        <v>477</v>
      </c>
      <c r="K17" s="750" t="s">
        <v>145</v>
      </c>
      <c r="L17" s="750" t="s">
        <v>161</v>
      </c>
      <c r="M17" s="749"/>
    </row>
    <row r="18" spans="1:13" ht="15.5" x14ac:dyDescent="0.35">
      <c r="A18">
        <f t="shared" si="0"/>
        <v>15</v>
      </c>
      <c r="B18" s="1116"/>
      <c r="C18" s="1119"/>
      <c r="D18" s="1116"/>
      <c r="E18" s="1116"/>
      <c r="F18" s="1116"/>
      <c r="G18" s="1116"/>
      <c r="H18" s="749" t="s">
        <v>332</v>
      </c>
      <c r="I18" s="749" t="s">
        <v>13</v>
      </c>
      <c r="J18" s="749" t="s">
        <v>477</v>
      </c>
      <c r="K18" s="750" t="s">
        <v>139</v>
      </c>
      <c r="L18" s="751" t="s">
        <v>162</v>
      </c>
      <c r="M18" s="749"/>
    </row>
    <row r="19" spans="1:13" ht="15.5" x14ac:dyDescent="0.35">
      <c r="A19">
        <f t="shared" si="0"/>
        <v>16</v>
      </c>
      <c r="B19" s="1116"/>
      <c r="C19" s="1119"/>
      <c r="D19" s="1116"/>
      <c r="E19" s="1116"/>
      <c r="F19" s="1116"/>
      <c r="G19" s="1116"/>
      <c r="H19" s="749" t="s">
        <v>333</v>
      </c>
      <c r="I19" s="749" t="s">
        <v>22</v>
      </c>
      <c r="J19" s="749" t="s">
        <v>477</v>
      </c>
      <c r="K19" s="750" t="s">
        <v>518</v>
      </c>
      <c r="L19" s="750" t="s">
        <v>172</v>
      </c>
      <c r="M19" s="749"/>
    </row>
    <row r="20" spans="1:13" ht="15.5" x14ac:dyDescent="0.35">
      <c r="A20">
        <f t="shared" si="0"/>
        <v>17</v>
      </c>
      <c r="B20" s="1116"/>
      <c r="C20" s="1119"/>
      <c r="D20" s="1116"/>
      <c r="E20" s="1116"/>
      <c r="F20" s="1116"/>
      <c r="G20" s="1116"/>
      <c r="H20" s="749" t="s">
        <v>334</v>
      </c>
      <c r="I20" s="749" t="s">
        <v>23</v>
      </c>
      <c r="J20" s="749" t="s">
        <v>477</v>
      </c>
      <c r="K20" s="750" t="s">
        <v>136</v>
      </c>
      <c r="L20" s="750" t="s">
        <v>519</v>
      </c>
      <c r="M20" s="749"/>
    </row>
    <row r="21" spans="1:13" ht="15.5" x14ac:dyDescent="0.35">
      <c r="A21">
        <f t="shared" si="0"/>
        <v>18</v>
      </c>
      <c r="B21" s="1116"/>
      <c r="C21" s="1119"/>
      <c r="D21" s="1116"/>
      <c r="E21" s="1116"/>
      <c r="F21" s="1116"/>
      <c r="G21" s="1116"/>
      <c r="H21" s="749" t="s">
        <v>93</v>
      </c>
      <c r="I21" s="749" t="s">
        <v>38</v>
      </c>
      <c r="J21" s="749" t="s">
        <v>477</v>
      </c>
      <c r="K21" s="750" t="s">
        <v>138</v>
      </c>
      <c r="L21" s="750" t="s">
        <v>160</v>
      </c>
      <c r="M21" s="750"/>
    </row>
    <row r="22" spans="1:13" ht="15.5" x14ac:dyDescent="0.35">
      <c r="A22">
        <f t="shared" si="0"/>
        <v>19</v>
      </c>
      <c r="B22" s="1116"/>
      <c r="C22" s="1119"/>
      <c r="D22" s="1116"/>
      <c r="E22" s="1116"/>
      <c r="F22" s="1116"/>
      <c r="G22" s="1116"/>
      <c r="H22" s="749" t="s">
        <v>94</v>
      </c>
      <c r="I22" s="749" t="s">
        <v>39</v>
      </c>
      <c r="J22" s="749" t="s">
        <v>477</v>
      </c>
      <c r="K22" s="750" t="s">
        <v>134</v>
      </c>
      <c r="L22" s="750" t="s">
        <v>173</v>
      </c>
      <c r="M22" s="749"/>
    </row>
    <row r="23" spans="1:13" ht="15.5" x14ac:dyDescent="0.35">
      <c r="A23">
        <f t="shared" si="0"/>
        <v>20</v>
      </c>
      <c r="B23" s="1117"/>
      <c r="C23" s="1120"/>
      <c r="D23" s="1117"/>
      <c r="E23" s="1117"/>
      <c r="F23" s="1117"/>
      <c r="G23" s="1117"/>
      <c r="H23" s="749" t="s">
        <v>95</v>
      </c>
      <c r="I23" s="749" t="s">
        <v>63</v>
      </c>
      <c r="J23" s="749" t="s">
        <v>477</v>
      </c>
      <c r="K23" s="750" t="s">
        <v>146</v>
      </c>
      <c r="L23" s="750" t="s">
        <v>157</v>
      </c>
      <c r="M23" s="749"/>
    </row>
    <row r="24" spans="1:13" ht="15.5" x14ac:dyDescent="0.35">
      <c r="A24">
        <f t="shared" si="0"/>
        <v>21</v>
      </c>
      <c r="B24" s="1110">
        <v>5</v>
      </c>
      <c r="C24" s="1110" t="s">
        <v>3</v>
      </c>
      <c r="D24" s="1110" t="s">
        <v>476</v>
      </c>
      <c r="E24" s="1110" t="s">
        <v>475</v>
      </c>
      <c r="F24" s="1110" t="s">
        <v>0</v>
      </c>
      <c r="G24" s="1110">
        <v>3</v>
      </c>
      <c r="H24" s="752" t="s">
        <v>98</v>
      </c>
      <c r="I24" s="752" t="s">
        <v>21</v>
      </c>
      <c r="J24" s="752" t="s">
        <v>477</v>
      </c>
      <c r="K24" s="753" t="s">
        <v>131</v>
      </c>
      <c r="L24" s="754" t="s">
        <v>143</v>
      </c>
      <c r="M24" s="754"/>
    </row>
    <row r="25" spans="1:13" ht="15.5" x14ac:dyDescent="0.35">
      <c r="A25">
        <f t="shared" si="0"/>
        <v>22</v>
      </c>
      <c r="B25" s="1111"/>
      <c r="C25" s="1111"/>
      <c r="D25" s="1111"/>
      <c r="E25" s="1111"/>
      <c r="F25" s="1111"/>
      <c r="G25" s="1111"/>
      <c r="H25" s="752" t="s">
        <v>97</v>
      </c>
      <c r="I25" s="752" t="s">
        <v>13</v>
      </c>
      <c r="J25" s="752" t="s">
        <v>477</v>
      </c>
      <c r="K25" s="754" t="s">
        <v>142</v>
      </c>
      <c r="L25" s="755" t="s">
        <v>520</v>
      </c>
      <c r="M25" s="756"/>
    </row>
    <row r="26" spans="1:13" ht="15.5" x14ac:dyDescent="0.35">
      <c r="A26">
        <f t="shared" si="0"/>
        <v>23</v>
      </c>
      <c r="B26" s="1122">
        <f>B24+1</f>
        <v>6</v>
      </c>
      <c r="C26" s="1122" t="s">
        <v>3</v>
      </c>
      <c r="D26" s="1122" t="s">
        <v>364</v>
      </c>
      <c r="E26" s="1122" t="s">
        <v>363</v>
      </c>
      <c r="F26" s="1122" t="s">
        <v>1</v>
      </c>
      <c r="G26" s="1122">
        <v>3</v>
      </c>
      <c r="H26" s="757" t="s">
        <v>180</v>
      </c>
      <c r="I26" s="757" t="s">
        <v>21</v>
      </c>
      <c r="J26" s="757" t="s">
        <v>477</v>
      </c>
      <c r="K26" s="758" t="s">
        <v>150</v>
      </c>
      <c r="L26" s="759" t="s">
        <v>520</v>
      </c>
      <c r="M26" s="759"/>
    </row>
    <row r="27" spans="1:13" ht="15.5" x14ac:dyDescent="0.35">
      <c r="A27">
        <f t="shared" si="0"/>
        <v>24</v>
      </c>
      <c r="B27" s="1122"/>
      <c r="C27" s="1122"/>
      <c r="D27" s="1122"/>
      <c r="E27" s="1122"/>
      <c r="F27" s="1122"/>
      <c r="G27" s="1122"/>
      <c r="H27" s="757" t="s">
        <v>181</v>
      </c>
      <c r="I27" s="757" t="s">
        <v>13</v>
      </c>
      <c r="J27" s="757" t="s">
        <v>477</v>
      </c>
      <c r="K27" s="758" t="s">
        <v>142</v>
      </c>
      <c r="L27" s="760" t="s">
        <v>164</v>
      </c>
      <c r="M27" s="759"/>
    </row>
    <row r="28" spans="1:13" ht="15.5" x14ac:dyDescent="0.35">
      <c r="A28">
        <f t="shared" si="0"/>
        <v>25</v>
      </c>
      <c r="B28" s="1122"/>
      <c r="C28" s="1122"/>
      <c r="D28" s="1122"/>
      <c r="E28" s="1122"/>
      <c r="F28" s="1122"/>
      <c r="G28" s="1122"/>
      <c r="H28" s="757" t="s">
        <v>91</v>
      </c>
      <c r="I28" s="757" t="s">
        <v>22</v>
      </c>
      <c r="J28" s="757" t="s">
        <v>477</v>
      </c>
      <c r="K28" s="758" t="s">
        <v>141</v>
      </c>
      <c r="L28" s="761" t="s">
        <v>515</v>
      </c>
      <c r="M28" s="761"/>
    </row>
    <row r="29" spans="1:13" ht="15.5" x14ac:dyDescent="0.35">
      <c r="A29">
        <f t="shared" si="0"/>
        <v>26</v>
      </c>
      <c r="B29" s="1122"/>
      <c r="C29" s="1122"/>
      <c r="D29" s="1122"/>
      <c r="E29" s="1122"/>
      <c r="F29" s="1122"/>
      <c r="G29" s="1122"/>
      <c r="H29" s="757" t="s">
        <v>92</v>
      </c>
      <c r="I29" s="757" t="s">
        <v>23</v>
      </c>
      <c r="J29" s="757" t="s">
        <v>477</v>
      </c>
      <c r="K29" s="758" t="s">
        <v>134</v>
      </c>
      <c r="L29" s="758" t="s">
        <v>521</v>
      </c>
      <c r="M29" s="762"/>
    </row>
    <row r="30" spans="1:13" ht="15.5" x14ac:dyDescent="0.35">
      <c r="A30">
        <f t="shared" si="0"/>
        <v>27</v>
      </c>
      <c r="B30" s="1122"/>
      <c r="C30" s="1122"/>
      <c r="D30" s="1122"/>
      <c r="E30" s="1122"/>
      <c r="F30" s="1122"/>
      <c r="G30" s="1122"/>
      <c r="H30" s="757" t="s">
        <v>328</v>
      </c>
      <c r="I30" s="757" t="s">
        <v>38</v>
      </c>
      <c r="J30" s="757" t="s">
        <v>477</v>
      </c>
      <c r="K30" s="758" t="s">
        <v>136</v>
      </c>
      <c r="L30" s="758" t="s">
        <v>138</v>
      </c>
      <c r="M30" s="758"/>
    </row>
    <row r="31" spans="1:13" ht="15.5" x14ac:dyDescent="0.35">
      <c r="A31">
        <f t="shared" si="0"/>
        <v>28</v>
      </c>
      <c r="B31" s="1122"/>
      <c r="C31" s="1122"/>
      <c r="D31" s="1122"/>
      <c r="E31" s="1122"/>
      <c r="F31" s="1122"/>
      <c r="G31" s="1122"/>
      <c r="H31" s="757" t="s">
        <v>329</v>
      </c>
      <c r="I31" s="757" t="s">
        <v>39</v>
      </c>
      <c r="J31" s="757" t="s">
        <v>477</v>
      </c>
      <c r="K31" s="758" t="s">
        <v>133</v>
      </c>
      <c r="L31" s="758" t="s">
        <v>143</v>
      </c>
      <c r="M31" s="760"/>
    </row>
    <row r="32" spans="1:13" ht="15.5" x14ac:dyDescent="0.35">
      <c r="A32">
        <f t="shared" si="0"/>
        <v>29</v>
      </c>
      <c r="B32" s="1122"/>
      <c r="C32" s="1122"/>
      <c r="D32" s="1122"/>
      <c r="E32" s="1122"/>
      <c r="F32" s="1122"/>
      <c r="G32" s="1122"/>
      <c r="H32" s="757" t="s">
        <v>330</v>
      </c>
      <c r="I32" s="757" t="s">
        <v>63</v>
      </c>
      <c r="J32" s="757" t="s">
        <v>477</v>
      </c>
      <c r="K32" s="758" t="s">
        <v>146</v>
      </c>
      <c r="L32" s="758" t="s">
        <v>160</v>
      </c>
      <c r="M32" s="757"/>
    </row>
    <row r="33" spans="1:13" ht="15.5" x14ac:dyDescent="0.35">
      <c r="A33">
        <f t="shared" si="0"/>
        <v>30</v>
      </c>
      <c r="B33" s="757">
        <v>5</v>
      </c>
      <c r="C33" s="757" t="s">
        <v>356</v>
      </c>
      <c r="D33" s="757" t="s">
        <v>412</v>
      </c>
      <c r="E33" s="757" t="s">
        <v>411</v>
      </c>
      <c r="F33" s="757" t="s">
        <v>2</v>
      </c>
      <c r="G33" s="757">
        <v>3</v>
      </c>
      <c r="H33" s="757" t="s">
        <v>95</v>
      </c>
      <c r="I33" s="757" t="s">
        <v>407</v>
      </c>
      <c r="J33" s="757" t="s">
        <v>479</v>
      </c>
      <c r="K33" s="758" t="s">
        <v>155</v>
      </c>
      <c r="L33" s="758" t="s">
        <v>153</v>
      </c>
      <c r="M33" s="757"/>
    </row>
    <row r="34" spans="1:13" ht="15.5" x14ac:dyDescent="0.35">
      <c r="A34">
        <f t="shared" si="0"/>
        <v>31</v>
      </c>
      <c r="B34" s="757">
        <v>6</v>
      </c>
      <c r="C34" s="757" t="s">
        <v>356</v>
      </c>
      <c r="D34" s="757" t="s">
        <v>424</v>
      </c>
      <c r="E34" s="757" t="s">
        <v>362</v>
      </c>
      <c r="F34" s="757" t="s">
        <v>1</v>
      </c>
      <c r="G34" s="757">
        <v>3</v>
      </c>
      <c r="H34" s="757" t="s">
        <v>96</v>
      </c>
      <c r="I34" s="757" t="s">
        <v>407</v>
      </c>
      <c r="J34" s="757" t="s">
        <v>479</v>
      </c>
      <c r="K34" s="758" t="s">
        <v>145</v>
      </c>
      <c r="L34" s="758" t="s">
        <v>162</v>
      </c>
      <c r="M34" s="757"/>
    </row>
    <row r="35" spans="1:13" ht="15.5" x14ac:dyDescent="0.35">
      <c r="A35">
        <f t="shared" si="0"/>
        <v>32</v>
      </c>
      <c r="B35" s="1110">
        <v>2</v>
      </c>
      <c r="C35" s="1110" t="s">
        <v>3</v>
      </c>
      <c r="D35" s="1110" t="s">
        <v>365</v>
      </c>
      <c r="E35" s="1110" t="s">
        <v>366</v>
      </c>
      <c r="F35" s="1110" t="s">
        <v>1</v>
      </c>
      <c r="G35" s="1110">
        <v>2</v>
      </c>
      <c r="H35" s="752" t="s">
        <v>87</v>
      </c>
      <c r="I35" s="752" t="s">
        <v>21</v>
      </c>
      <c r="J35" s="752" t="s">
        <v>477</v>
      </c>
      <c r="K35" s="754" t="s">
        <v>142</v>
      </c>
      <c r="L35" s="755" t="s">
        <v>520</v>
      </c>
      <c r="M35" s="754" t="s">
        <v>522</v>
      </c>
    </row>
    <row r="36" spans="1:13" ht="15.5" x14ac:dyDescent="0.35">
      <c r="A36">
        <f t="shared" si="0"/>
        <v>33</v>
      </c>
      <c r="B36" s="1121"/>
      <c r="C36" s="1121"/>
      <c r="D36" s="1121"/>
      <c r="E36" s="1121"/>
      <c r="F36" s="1121"/>
      <c r="G36" s="1121"/>
      <c r="H36" s="752" t="s">
        <v>88</v>
      </c>
      <c r="I36" s="752" t="s">
        <v>13</v>
      </c>
      <c r="J36" s="752" t="s">
        <v>477</v>
      </c>
      <c r="K36" s="742" t="s">
        <v>153</v>
      </c>
      <c r="L36" s="754" t="s">
        <v>161</v>
      </c>
      <c r="M36" s="755"/>
    </row>
    <row r="37" spans="1:13" ht="15.5" x14ac:dyDescent="0.35">
      <c r="A37">
        <f t="shared" si="0"/>
        <v>34</v>
      </c>
      <c r="B37" s="1121"/>
      <c r="C37" s="1121"/>
      <c r="D37" s="1121"/>
      <c r="E37" s="1121"/>
      <c r="F37" s="1121"/>
      <c r="G37" s="1121"/>
      <c r="H37" s="752" t="s">
        <v>89</v>
      </c>
      <c r="I37" s="752" t="s">
        <v>22</v>
      </c>
      <c r="J37" s="752" t="s">
        <v>477</v>
      </c>
      <c r="K37" s="754" t="s">
        <v>146</v>
      </c>
      <c r="L37" s="755" t="s">
        <v>152</v>
      </c>
      <c r="M37" s="754" t="s">
        <v>173</v>
      </c>
    </row>
    <row r="38" spans="1:13" ht="15.5" x14ac:dyDescent="0.35">
      <c r="A38">
        <f t="shared" si="0"/>
        <v>35</v>
      </c>
      <c r="B38" s="1121"/>
      <c r="C38" s="1121"/>
      <c r="D38" s="1121"/>
      <c r="E38" s="1121"/>
      <c r="F38" s="1121"/>
      <c r="G38" s="1121"/>
      <c r="H38" s="752" t="s">
        <v>90</v>
      </c>
      <c r="I38" s="752" t="s">
        <v>23</v>
      </c>
      <c r="J38" s="752" t="s">
        <v>477</v>
      </c>
      <c r="K38" s="755" t="s">
        <v>150</v>
      </c>
      <c r="L38" s="763" t="s">
        <v>164</v>
      </c>
      <c r="M38" s="763"/>
    </row>
    <row r="39" spans="1:13" ht="15.5" x14ac:dyDescent="0.35">
      <c r="A39">
        <f t="shared" si="0"/>
        <v>36</v>
      </c>
      <c r="B39" s="1121"/>
      <c r="C39" s="1121"/>
      <c r="D39" s="1121"/>
      <c r="E39" s="1121"/>
      <c r="F39" s="1121"/>
      <c r="G39" s="1121"/>
      <c r="H39" s="752" t="s">
        <v>180</v>
      </c>
      <c r="I39" s="752" t="s">
        <v>38</v>
      </c>
      <c r="J39" s="752" t="s">
        <v>477</v>
      </c>
      <c r="K39" s="754" t="s">
        <v>155</v>
      </c>
      <c r="L39" s="763" t="s">
        <v>171</v>
      </c>
      <c r="M39" s="763"/>
    </row>
    <row r="40" spans="1:13" ht="15.5" x14ac:dyDescent="0.35">
      <c r="A40">
        <f t="shared" si="0"/>
        <v>37</v>
      </c>
      <c r="B40" s="1121"/>
      <c r="C40" s="1121"/>
      <c r="D40" s="1121"/>
      <c r="E40" s="1121"/>
      <c r="F40" s="1121"/>
      <c r="G40" s="1121"/>
      <c r="H40" s="752" t="s">
        <v>181</v>
      </c>
      <c r="I40" s="752" t="s">
        <v>39</v>
      </c>
      <c r="J40" s="752" t="s">
        <v>477</v>
      </c>
      <c r="K40" s="754" t="s">
        <v>133</v>
      </c>
      <c r="L40" s="754" t="s">
        <v>162</v>
      </c>
      <c r="M40" s="754"/>
    </row>
    <row r="41" spans="1:13" ht="15.5" x14ac:dyDescent="0.35">
      <c r="A41">
        <f t="shared" si="0"/>
        <v>38</v>
      </c>
      <c r="B41" s="1111"/>
      <c r="C41" s="1111"/>
      <c r="D41" s="1111"/>
      <c r="E41" s="1111"/>
      <c r="F41" s="1111"/>
      <c r="G41" s="1111"/>
      <c r="H41" s="752" t="s">
        <v>91</v>
      </c>
      <c r="I41" s="752" t="s">
        <v>63</v>
      </c>
      <c r="J41" s="752" t="s">
        <v>477</v>
      </c>
      <c r="K41" s="764" t="s">
        <v>153</v>
      </c>
      <c r="L41" s="754" t="s">
        <v>175</v>
      </c>
      <c r="M41" s="752"/>
    </row>
    <row r="42" spans="1:13" ht="15.5" x14ac:dyDescent="0.35">
      <c r="A42">
        <f t="shared" si="0"/>
        <v>39</v>
      </c>
      <c r="B42" s="1112">
        <v>2</v>
      </c>
      <c r="C42" s="1112" t="s">
        <v>5</v>
      </c>
      <c r="D42" s="1112" t="s">
        <v>64</v>
      </c>
      <c r="E42" s="1123" t="s">
        <v>4</v>
      </c>
      <c r="F42" s="1123" t="s">
        <v>2</v>
      </c>
      <c r="G42" s="1123">
        <v>3</v>
      </c>
      <c r="H42" s="741" t="s">
        <v>86</v>
      </c>
      <c r="I42" s="741" t="s">
        <v>8</v>
      </c>
      <c r="J42" s="741" t="s">
        <v>477</v>
      </c>
      <c r="K42" s="742" t="s">
        <v>152</v>
      </c>
      <c r="L42" s="765" t="s">
        <v>154</v>
      </c>
      <c r="M42" s="766"/>
    </row>
    <row r="43" spans="1:13" ht="15.5" x14ac:dyDescent="0.35">
      <c r="A43">
        <f t="shared" si="0"/>
        <v>40</v>
      </c>
      <c r="B43" s="1113"/>
      <c r="C43" s="1113"/>
      <c r="D43" s="1113"/>
      <c r="E43" s="1123"/>
      <c r="F43" s="1123"/>
      <c r="G43" s="1123"/>
      <c r="H43" s="741" t="s">
        <v>87</v>
      </c>
      <c r="I43" s="741" t="s">
        <v>9</v>
      </c>
      <c r="J43" s="741" t="s">
        <v>477</v>
      </c>
      <c r="K43" s="766" t="s">
        <v>146</v>
      </c>
      <c r="L43" s="766" t="s">
        <v>161</v>
      </c>
      <c r="M43" s="765"/>
    </row>
    <row r="44" spans="1:13" ht="15.5" x14ac:dyDescent="0.35">
      <c r="A44">
        <f t="shared" si="0"/>
        <v>41</v>
      </c>
      <c r="B44" s="1113"/>
      <c r="C44" s="1113"/>
      <c r="D44" s="1113"/>
      <c r="E44" s="1123"/>
      <c r="F44" s="1123"/>
      <c r="G44" s="1123"/>
      <c r="H44" s="741" t="s">
        <v>88</v>
      </c>
      <c r="I44" s="741" t="s">
        <v>10</v>
      </c>
      <c r="J44" s="741" t="s">
        <v>477</v>
      </c>
      <c r="K44" s="742" t="s">
        <v>142</v>
      </c>
      <c r="L44" s="766" t="s">
        <v>158</v>
      </c>
      <c r="M44" s="767"/>
    </row>
    <row r="45" spans="1:13" ht="15.5" x14ac:dyDescent="0.35">
      <c r="A45">
        <f t="shared" si="0"/>
        <v>42</v>
      </c>
      <c r="B45" s="1113"/>
      <c r="C45" s="1113"/>
      <c r="D45" s="1113"/>
      <c r="E45" s="1123"/>
      <c r="F45" s="1123"/>
      <c r="G45" s="1123"/>
      <c r="H45" s="741" t="s">
        <v>89</v>
      </c>
      <c r="I45" s="741" t="s">
        <v>11</v>
      </c>
      <c r="J45" s="741" t="s">
        <v>477</v>
      </c>
      <c r="K45" s="766" t="s">
        <v>135</v>
      </c>
      <c r="L45" s="766" t="s">
        <v>159</v>
      </c>
      <c r="M45" s="742" t="s">
        <v>173</v>
      </c>
    </row>
    <row r="46" spans="1:13" ht="15.5" x14ac:dyDescent="0.35">
      <c r="A46">
        <f t="shared" si="0"/>
        <v>43</v>
      </c>
      <c r="B46" s="1113"/>
      <c r="C46" s="1113"/>
      <c r="D46" s="1113"/>
      <c r="E46" s="1123"/>
      <c r="F46" s="1123"/>
      <c r="G46" s="1123"/>
      <c r="H46" s="741" t="s">
        <v>90</v>
      </c>
      <c r="I46" s="741" t="s">
        <v>12</v>
      </c>
      <c r="J46" s="741" t="s">
        <v>477</v>
      </c>
      <c r="K46" s="766" t="s">
        <v>134</v>
      </c>
      <c r="L46" s="766" t="s">
        <v>153</v>
      </c>
      <c r="M46" s="766"/>
    </row>
    <row r="47" spans="1:13" ht="15.5" x14ac:dyDescent="0.35">
      <c r="A47">
        <f t="shared" si="0"/>
        <v>44</v>
      </c>
      <c r="B47" s="1113"/>
      <c r="C47" s="1113"/>
      <c r="D47" s="1113"/>
      <c r="E47" s="1123"/>
      <c r="F47" s="1123"/>
      <c r="G47" s="1123"/>
      <c r="H47" s="741" t="s">
        <v>180</v>
      </c>
      <c r="I47" s="741" t="s">
        <v>17</v>
      </c>
      <c r="J47" s="741" t="s">
        <v>477</v>
      </c>
      <c r="K47" s="742" t="s">
        <v>142</v>
      </c>
      <c r="L47" s="768" t="s">
        <v>164</v>
      </c>
      <c r="M47" s="769"/>
    </row>
    <row r="48" spans="1:13" ht="15.5" x14ac:dyDescent="0.35">
      <c r="A48">
        <f t="shared" si="0"/>
        <v>45</v>
      </c>
      <c r="B48" s="1113"/>
      <c r="C48" s="1113"/>
      <c r="D48" s="1113"/>
      <c r="E48" s="1123"/>
      <c r="F48" s="1123"/>
      <c r="G48" s="1123"/>
      <c r="H48" s="741" t="s">
        <v>181</v>
      </c>
      <c r="I48" s="741" t="s">
        <v>18</v>
      </c>
      <c r="J48" s="741" t="s">
        <v>477</v>
      </c>
      <c r="K48" s="742" t="s">
        <v>152</v>
      </c>
      <c r="L48" s="766" t="s">
        <v>155</v>
      </c>
      <c r="M48" s="770"/>
    </row>
    <row r="49" spans="1:13" ht="15.5" x14ac:dyDescent="0.35">
      <c r="A49">
        <f t="shared" si="0"/>
        <v>46</v>
      </c>
      <c r="B49" s="1112">
        <v>3</v>
      </c>
      <c r="C49" s="1112" t="s">
        <v>3</v>
      </c>
      <c r="D49" s="1112" t="s">
        <v>367</v>
      </c>
      <c r="E49" s="1112" t="s">
        <v>368</v>
      </c>
      <c r="F49" s="1112" t="s">
        <v>1</v>
      </c>
      <c r="G49" s="1112">
        <v>3</v>
      </c>
      <c r="H49" s="741" t="s">
        <v>91</v>
      </c>
      <c r="I49" s="741" t="s">
        <v>21</v>
      </c>
      <c r="J49" s="741" t="s">
        <v>477</v>
      </c>
      <c r="K49" s="743" t="s">
        <v>157</v>
      </c>
      <c r="L49" s="742" t="s">
        <v>516</v>
      </c>
      <c r="M49" s="741"/>
    </row>
    <row r="50" spans="1:13" ht="15.5" x14ac:dyDescent="0.35">
      <c r="A50">
        <f t="shared" si="0"/>
        <v>47</v>
      </c>
      <c r="B50" s="1113"/>
      <c r="C50" s="1113"/>
      <c r="D50" s="1113"/>
      <c r="E50" s="1113"/>
      <c r="F50" s="1113"/>
      <c r="G50" s="1113"/>
      <c r="H50" s="741" t="s">
        <v>92</v>
      </c>
      <c r="I50" s="741" t="s">
        <v>13</v>
      </c>
      <c r="J50" s="741" t="s">
        <v>477</v>
      </c>
      <c r="K50" s="742" t="s">
        <v>521</v>
      </c>
      <c r="L50" s="768" t="s">
        <v>164</v>
      </c>
      <c r="M50" s="747"/>
    </row>
    <row r="51" spans="1:13" ht="15.5" x14ac:dyDescent="0.35">
      <c r="A51">
        <f t="shared" si="0"/>
        <v>48</v>
      </c>
      <c r="B51" s="1113"/>
      <c r="C51" s="1113"/>
      <c r="D51" s="1113"/>
      <c r="E51" s="1113"/>
      <c r="F51" s="1113"/>
      <c r="G51" s="1113"/>
      <c r="H51" s="741" t="s">
        <v>328</v>
      </c>
      <c r="I51" s="741" t="s">
        <v>22</v>
      </c>
      <c r="J51" s="741" t="s">
        <v>477</v>
      </c>
      <c r="K51" s="742" t="s">
        <v>151</v>
      </c>
      <c r="L51" s="743" t="s">
        <v>517</v>
      </c>
      <c r="M51" s="741"/>
    </row>
    <row r="52" spans="1:13" ht="15.5" x14ac:dyDescent="0.35">
      <c r="A52">
        <f t="shared" si="0"/>
        <v>49</v>
      </c>
      <c r="B52" s="1113"/>
      <c r="C52" s="1113"/>
      <c r="D52" s="1113"/>
      <c r="E52" s="1113"/>
      <c r="F52" s="1113"/>
      <c r="G52" s="1113"/>
      <c r="H52" s="741" t="s">
        <v>329</v>
      </c>
      <c r="I52" s="741" t="s">
        <v>23</v>
      </c>
      <c r="J52" s="741" t="s">
        <v>477</v>
      </c>
      <c r="K52" s="742" t="s">
        <v>140</v>
      </c>
      <c r="L52" s="745" t="s">
        <v>515</v>
      </c>
      <c r="M52" s="741"/>
    </row>
    <row r="53" spans="1:13" ht="15.5" x14ac:dyDescent="0.35">
      <c r="A53">
        <f t="shared" si="0"/>
        <v>50</v>
      </c>
      <c r="B53" s="1113"/>
      <c r="C53" s="1113"/>
      <c r="D53" s="1113"/>
      <c r="E53" s="1113"/>
      <c r="F53" s="1113"/>
      <c r="G53" s="1113"/>
      <c r="H53" s="741" t="s">
        <v>330</v>
      </c>
      <c r="I53" s="741" t="s">
        <v>38</v>
      </c>
      <c r="J53" s="741" t="s">
        <v>477</v>
      </c>
      <c r="K53" s="771" t="s">
        <v>137</v>
      </c>
      <c r="L53" s="768" t="s">
        <v>171</v>
      </c>
      <c r="M53" s="741"/>
    </row>
    <row r="54" spans="1:13" ht="15.5" x14ac:dyDescent="0.35">
      <c r="A54">
        <f t="shared" si="0"/>
        <v>51</v>
      </c>
      <c r="B54" s="1113"/>
      <c r="C54" s="1113"/>
      <c r="D54" s="1113"/>
      <c r="E54" s="1113"/>
      <c r="F54" s="1113"/>
      <c r="G54" s="1113"/>
      <c r="H54" s="741" t="s">
        <v>331</v>
      </c>
      <c r="I54" s="741" t="s">
        <v>39</v>
      </c>
      <c r="J54" s="741" t="s">
        <v>477</v>
      </c>
      <c r="K54" s="742" t="s">
        <v>521</v>
      </c>
      <c r="L54" s="743" t="s">
        <v>175</v>
      </c>
      <c r="M54" s="741"/>
    </row>
    <row r="55" spans="1:13" ht="15.5" x14ac:dyDescent="0.35">
      <c r="A55">
        <f t="shared" si="0"/>
        <v>52</v>
      </c>
      <c r="B55" s="1114"/>
      <c r="C55" s="1114"/>
      <c r="D55" s="1114"/>
      <c r="E55" s="1114"/>
      <c r="F55" s="1114"/>
      <c r="G55" s="1114"/>
      <c r="H55" s="741" t="s">
        <v>332</v>
      </c>
      <c r="I55" s="741" t="s">
        <v>63</v>
      </c>
      <c r="J55" s="741" t="s">
        <v>477</v>
      </c>
      <c r="K55" s="742" t="s">
        <v>151</v>
      </c>
      <c r="L55" s="742" t="s">
        <v>173</v>
      </c>
      <c r="M55" s="772"/>
    </row>
    <row r="56" spans="1:13" ht="15.5" x14ac:dyDescent="0.35">
      <c r="A56">
        <f t="shared" si="0"/>
        <v>53</v>
      </c>
      <c r="B56" s="741">
        <v>5</v>
      </c>
      <c r="C56" s="741" t="s">
        <v>356</v>
      </c>
      <c r="D56" s="741" t="s">
        <v>416</v>
      </c>
      <c r="E56" s="741" t="s">
        <v>415</v>
      </c>
      <c r="F56" s="741" t="s">
        <v>2</v>
      </c>
      <c r="G56" s="741">
        <v>3</v>
      </c>
      <c r="H56" s="741" t="s">
        <v>97</v>
      </c>
      <c r="I56" s="741" t="s">
        <v>407</v>
      </c>
      <c r="J56" s="741" t="s">
        <v>477</v>
      </c>
      <c r="K56" s="742" t="s">
        <v>140</v>
      </c>
      <c r="L56" s="742" t="s">
        <v>516</v>
      </c>
      <c r="M56" s="744"/>
    </row>
    <row r="57" spans="1:13" ht="15.5" x14ac:dyDescent="0.35">
      <c r="A57">
        <f t="shared" si="0"/>
        <v>54</v>
      </c>
      <c r="B57" s="741">
        <v>6</v>
      </c>
      <c r="C57" s="741" t="s">
        <v>3</v>
      </c>
      <c r="D57" s="741" t="s">
        <v>476</v>
      </c>
      <c r="E57" s="741" t="s">
        <v>475</v>
      </c>
      <c r="F57" s="741" t="s">
        <v>0</v>
      </c>
      <c r="G57" s="741">
        <v>3</v>
      </c>
      <c r="H57" s="741" t="s">
        <v>98</v>
      </c>
      <c r="I57" s="741" t="s">
        <v>22</v>
      </c>
      <c r="J57" s="741" t="s">
        <v>477</v>
      </c>
      <c r="K57" s="743" t="s">
        <v>142</v>
      </c>
      <c r="L57" s="744" t="s">
        <v>146</v>
      </c>
      <c r="M57" s="743"/>
    </row>
    <row r="58" spans="1:13" ht="15.5" x14ac:dyDescent="0.35">
      <c r="A58">
        <f t="shared" si="0"/>
        <v>55</v>
      </c>
      <c r="B58" s="1112">
        <v>7</v>
      </c>
      <c r="C58" s="1112" t="s">
        <v>3</v>
      </c>
      <c r="D58" s="1112" t="s">
        <v>352</v>
      </c>
      <c r="E58" s="1112" t="s">
        <v>353</v>
      </c>
      <c r="F58" s="1112" t="s">
        <v>2</v>
      </c>
      <c r="G58" s="1112">
        <v>3</v>
      </c>
      <c r="H58" s="741" t="s">
        <v>354</v>
      </c>
      <c r="I58" s="741" t="s">
        <v>21</v>
      </c>
      <c r="J58" s="741" t="s">
        <v>477</v>
      </c>
      <c r="K58" s="766" t="s">
        <v>156</v>
      </c>
      <c r="L58" s="766" t="s">
        <v>169</v>
      </c>
      <c r="M58" s="773"/>
    </row>
    <row r="59" spans="1:13" ht="15.5" x14ac:dyDescent="0.35">
      <c r="A59">
        <f t="shared" si="0"/>
        <v>56</v>
      </c>
      <c r="B59" s="1114"/>
      <c r="C59" s="1114"/>
      <c r="D59" s="1114"/>
      <c r="E59" s="1114"/>
      <c r="F59" s="1114"/>
      <c r="G59" s="1114"/>
      <c r="H59" s="741" t="s">
        <v>355</v>
      </c>
      <c r="I59" s="741" t="s">
        <v>13</v>
      </c>
      <c r="J59" s="741" t="s">
        <v>477</v>
      </c>
      <c r="K59" s="766" t="s">
        <v>144</v>
      </c>
      <c r="L59" s="769" t="s">
        <v>172</v>
      </c>
      <c r="M59" s="774" t="s">
        <v>171</v>
      </c>
    </row>
    <row r="60" spans="1:13" ht="15.5" x14ac:dyDescent="0.35">
      <c r="A60">
        <f t="shared" si="0"/>
        <v>57</v>
      </c>
      <c r="B60" s="749">
        <v>5</v>
      </c>
      <c r="C60" s="749" t="s">
        <v>356</v>
      </c>
      <c r="D60" s="749" t="s">
        <v>418</v>
      </c>
      <c r="E60" s="749" t="s">
        <v>417</v>
      </c>
      <c r="F60" s="749" t="s">
        <v>2</v>
      </c>
      <c r="G60" s="749">
        <v>3</v>
      </c>
      <c r="H60" s="749" t="s">
        <v>331</v>
      </c>
      <c r="I60" s="749" t="s">
        <v>407</v>
      </c>
      <c r="J60" s="749" t="s">
        <v>479</v>
      </c>
      <c r="K60" s="775" t="s">
        <v>150</v>
      </c>
      <c r="L60" s="750" t="s">
        <v>158</v>
      </c>
      <c r="M60" s="776"/>
    </row>
    <row r="61" spans="1:13" ht="15.5" x14ac:dyDescent="0.35">
      <c r="A61">
        <f t="shared" si="0"/>
        <v>58</v>
      </c>
      <c r="B61" s="749">
        <v>6</v>
      </c>
      <c r="C61" s="749" t="s">
        <v>356</v>
      </c>
      <c r="D61" s="749" t="s">
        <v>425</v>
      </c>
      <c r="E61" s="749" t="s">
        <v>368</v>
      </c>
      <c r="F61" s="749" t="s">
        <v>1</v>
      </c>
      <c r="G61" s="749">
        <v>3</v>
      </c>
      <c r="H61" s="749" t="s">
        <v>332</v>
      </c>
      <c r="I61" s="749" t="s">
        <v>407</v>
      </c>
      <c r="J61" s="749" t="s">
        <v>479</v>
      </c>
      <c r="K61" s="777" t="s">
        <v>521</v>
      </c>
      <c r="L61" s="778" t="s">
        <v>515</v>
      </c>
      <c r="M61" s="776"/>
    </row>
    <row r="62" spans="1:13" ht="15.5" x14ac:dyDescent="0.35">
      <c r="A62">
        <f t="shared" si="0"/>
        <v>59</v>
      </c>
      <c r="B62" s="1115">
        <v>10</v>
      </c>
      <c r="C62" s="1115" t="s">
        <v>3</v>
      </c>
      <c r="D62" s="1115" t="s">
        <v>464</v>
      </c>
      <c r="E62" s="1115" t="s">
        <v>463</v>
      </c>
      <c r="F62" s="1115" t="s">
        <v>0</v>
      </c>
      <c r="G62" s="1115">
        <v>3</v>
      </c>
      <c r="H62" s="749" t="s">
        <v>96</v>
      </c>
      <c r="I62" s="749" t="s">
        <v>21</v>
      </c>
      <c r="J62" s="749" t="s">
        <v>479</v>
      </c>
      <c r="K62" s="777" t="s">
        <v>132</v>
      </c>
      <c r="L62" s="750" t="s">
        <v>138</v>
      </c>
      <c r="M62" s="779"/>
    </row>
    <row r="63" spans="1:13" ht="15.5" x14ac:dyDescent="0.35">
      <c r="A63">
        <f t="shared" si="0"/>
        <v>60</v>
      </c>
      <c r="B63" s="1116"/>
      <c r="C63" s="1116"/>
      <c r="D63" s="1116"/>
      <c r="E63" s="1116"/>
      <c r="F63" s="1116"/>
      <c r="G63" s="1116"/>
      <c r="H63" s="749" t="s">
        <v>97</v>
      </c>
      <c r="I63" s="749" t="s">
        <v>13</v>
      </c>
      <c r="J63" s="749" t="s">
        <v>479</v>
      </c>
      <c r="K63" s="750" t="s">
        <v>145</v>
      </c>
      <c r="L63" s="750" t="s">
        <v>134</v>
      </c>
      <c r="M63" s="750"/>
    </row>
    <row r="64" spans="1:13" ht="15.5" x14ac:dyDescent="0.35">
      <c r="A64">
        <f t="shared" si="0"/>
        <v>61</v>
      </c>
      <c r="B64" s="1117"/>
      <c r="C64" s="1117"/>
      <c r="D64" s="1117"/>
      <c r="E64" s="1117"/>
      <c r="F64" s="1117"/>
      <c r="G64" s="1117"/>
      <c r="H64" s="749" t="s">
        <v>98</v>
      </c>
      <c r="I64" s="749" t="s">
        <v>22</v>
      </c>
      <c r="J64" s="749" t="s">
        <v>479</v>
      </c>
      <c r="K64" s="779" t="s">
        <v>131</v>
      </c>
      <c r="L64" s="750" t="s">
        <v>133</v>
      </c>
      <c r="M64" s="780"/>
    </row>
    <row r="65" spans="1:13" ht="15.5" x14ac:dyDescent="0.35">
      <c r="A65">
        <f t="shared" si="0"/>
        <v>62</v>
      </c>
      <c r="B65" s="1115">
        <v>11</v>
      </c>
      <c r="C65" s="1115" t="s">
        <v>3</v>
      </c>
      <c r="D65" s="1115" t="s">
        <v>352</v>
      </c>
      <c r="E65" s="1115" t="s">
        <v>353</v>
      </c>
      <c r="F65" s="1115" t="s">
        <v>2</v>
      </c>
      <c r="G65" s="1127">
        <v>3</v>
      </c>
      <c r="H65" s="749" t="s">
        <v>354</v>
      </c>
      <c r="I65" s="749" t="s">
        <v>22</v>
      </c>
      <c r="J65" s="749" t="s">
        <v>479</v>
      </c>
      <c r="K65" s="750" t="s">
        <v>157</v>
      </c>
      <c r="L65" s="777" t="s">
        <v>175</v>
      </c>
      <c r="M65" s="777" t="s">
        <v>171</v>
      </c>
    </row>
    <row r="66" spans="1:13" ht="15.5" x14ac:dyDescent="0.35">
      <c r="A66">
        <f t="shared" si="0"/>
        <v>63</v>
      </c>
      <c r="B66" s="1117"/>
      <c r="C66" s="1117"/>
      <c r="D66" s="1117"/>
      <c r="E66" s="1117"/>
      <c r="F66" s="1117"/>
      <c r="G66" s="1127"/>
      <c r="H66" s="749" t="s">
        <v>355</v>
      </c>
      <c r="I66" s="749" t="s">
        <v>23</v>
      </c>
      <c r="J66" s="749" t="s">
        <v>479</v>
      </c>
      <c r="K66" s="750" t="s">
        <v>144</v>
      </c>
      <c r="L66" s="777" t="s">
        <v>169</v>
      </c>
      <c r="M66" s="750" t="s">
        <v>522</v>
      </c>
    </row>
    <row r="67" spans="1:13" ht="15.5" x14ac:dyDescent="0.35">
      <c r="A67">
        <f t="shared" si="0"/>
        <v>64</v>
      </c>
      <c r="B67" s="757">
        <v>4</v>
      </c>
      <c r="C67" s="757" t="s">
        <v>356</v>
      </c>
      <c r="D67" s="757" t="s">
        <v>427</v>
      </c>
      <c r="E67" s="757" t="s">
        <v>426</v>
      </c>
      <c r="F67" s="757" t="s">
        <v>1</v>
      </c>
      <c r="G67" s="757">
        <v>3</v>
      </c>
      <c r="H67" s="757" t="s">
        <v>91</v>
      </c>
      <c r="I67" s="757" t="s">
        <v>407</v>
      </c>
      <c r="J67" s="757" t="s">
        <v>477</v>
      </c>
      <c r="K67" s="758" t="s">
        <v>141</v>
      </c>
      <c r="L67" s="758" t="s">
        <v>518</v>
      </c>
      <c r="M67" s="781" t="s">
        <v>173</v>
      </c>
    </row>
    <row r="68" spans="1:13" ht="46.5" x14ac:dyDescent="0.35">
      <c r="A68">
        <f t="shared" si="0"/>
        <v>65</v>
      </c>
      <c r="B68" s="757">
        <v>5</v>
      </c>
      <c r="C68" s="781" t="s">
        <v>431</v>
      </c>
      <c r="D68" s="757" t="s">
        <v>436</v>
      </c>
      <c r="E68" s="757" t="s">
        <v>435</v>
      </c>
      <c r="F68" s="757" t="s">
        <v>2</v>
      </c>
      <c r="G68" s="757">
        <v>3</v>
      </c>
      <c r="H68" s="757" t="s">
        <v>92</v>
      </c>
      <c r="I68" s="757" t="s">
        <v>62</v>
      </c>
      <c r="J68" s="757" t="s">
        <v>477</v>
      </c>
      <c r="K68" s="758" t="s">
        <v>151</v>
      </c>
      <c r="L68" s="758" t="s">
        <v>154</v>
      </c>
      <c r="M68" s="759"/>
    </row>
    <row r="69" spans="1:13" ht="46.5" x14ac:dyDescent="0.35">
      <c r="A69">
        <f t="shared" si="0"/>
        <v>66</v>
      </c>
      <c r="B69" s="757">
        <v>6</v>
      </c>
      <c r="C69" s="781" t="s">
        <v>431</v>
      </c>
      <c r="D69" s="757" t="s">
        <v>64</v>
      </c>
      <c r="E69" s="757" t="s">
        <v>415</v>
      </c>
      <c r="F69" s="757" t="s">
        <v>1</v>
      </c>
      <c r="G69" s="757">
        <v>3</v>
      </c>
      <c r="H69" s="757" t="s">
        <v>328</v>
      </c>
      <c r="I69" s="757" t="s">
        <v>62</v>
      </c>
      <c r="J69" s="757" t="s">
        <v>477</v>
      </c>
      <c r="K69" s="742" t="s">
        <v>518</v>
      </c>
      <c r="L69" s="742" t="s">
        <v>522</v>
      </c>
      <c r="M69" s="758"/>
    </row>
    <row r="70" spans="1:13" ht="15.5" x14ac:dyDescent="0.35">
      <c r="A70">
        <f t="shared" ref="A70:A128" si="1">A69+1</f>
        <v>67</v>
      </c>
      <c r="B70" s="1124">
        <v>8</v>
      </c>
      <c r="C70" s="1124" t="s">
        <v>3</v>
      </c>
      <c r="D70" s="1124" t="s">
        <v>462</v>
      </c>
      <c r="E70" s="1124" t="s">
        <v>461</v>
      </c>
      <c r="F70" s="1124" t="s">
        <v>0</v>
      </c>
      <c r="G70" s="1124">
        <v>3</v>
      </c>
      <c r="H70" s="757" t="s">
        <v>334</v>
      </c>
      <c r="I70" s="757" t="s">
        <v>21</v>
      </c>
      <c r="J70" s="757" t="s">
        <v>477</v>
      </c>
      <c r="K70" s="758" t="s">
        <v>138</v>
      </c>
      <c r="L70" s="758" t="s">
        <v>169</v>
      </c>
      <c r="M70" s="781"/>
    </row>
    <row r="71" spans="1:13" ht="15.5" x14ac:dyDescent="0.35">
      <c r="A71">
        <f t="shared" si="1"/>
        <v>68</v>
      </c>
      <c r="B71" s="1125"/>
      <c r="C71" s="1125"/>
      <c r="D71" s="1125"/>
      <c r="E71" s="1125"/>
      <c r="F71" s="1125"/>
      <c r="G71" s="1125"/>
      <c r="H71" s="757" t="s">
        <v>93</v>
      </c>
      <c r="I71" s="757" t="s">
        <v>13</v>
      </c>
      <c r="J71" s="757" t="s">
        <v>477</v>
      </c>
      <c r="K71" s="758" t="s">
        <v>521</v>
      </c>
      <c r="L71" s="742" t="s">
        <v>157</v>
      </c>
      <c r="M71" s="758"/>
    </row>
    <row r="72" spans="1:13" ht="15.5" x14ac:dyDescent="0.35">
      <c r="A72">
        <f t="shared" si="1"/>
        <v>69</v>
      </c>
      <c r="B72" s="1125"/>
      <c r="C72" s="1125"/>
      <c r="D72" s="1125"/>
      <c r="E72" s="1125"/>
      <c r="F72" s="1125"/>
      <c r="G72" s="1125"/>
      <c r="H72" s="757" t="s">
        <v>94</v>
      </c>
      <c r="I72" s="757" t="s">
        <v>22</v>
      </c>
      <c r="J72" s="757" t="s">
        <v>477</v>
      </c>
      <c r="K72" s="758" t="s">
        <v>140</v>
      </c>
      <c r="L72" s="760" t="s">
        <v>171</v>
      </c>
      <c r="M72" s="781"/>
    </row>
    <row r="73" spans="1:13" ht="15.5" x14ac:dyDescent="0.35">
      <c r="A73">
        <f t="shared" si="1"/>
        <v>70</v>
      </c>
      <c r="B73" s="1125"/>
      <c r="C73" s="1125"/>
      <c r="D73" s="1125"/>
      <c r="E73" s="1125"/>
      <c r="F73" s="1125"/>
      <c r="G73" s="1125"/>
      <c r="H73" s="757" t="s">
        <v>95</v>
      </c>
      <c r="I73" s="757" t="s">
        <v>23</v>
      </c>
      <c r="J73" s="757" t="s">
        <v>477</v>
      </c>
      <c r="K73" s="742" t="s">
        <v>144</v>
      </c>
      <c r="L73" s="742" t="s">
        <v>522</v>
      </c>
      <c r="M73" s="781"/>
    </row>
    <row r="74" spans="1:13" ht="15.5" x14ac:dyDescent="0.35">
      <c r="A74">
        <f t="shared" si="1"/>
        <v>71</v>
      </c>
      <c r="B74" s="1125"/>
      <c r="C74" s="1125"/>
      <c r="D74" s="1125"/>
      <c r="E74" s="1125"/>
      <c r="F74" s="1125"/>
      <c r="G74" s="1125"/>
      <c r="H74" s="757" t="s">
        <v>96</v>
      </c>
      <c r="I74" s="757" t="s">
        <v>38</v>
      </c>
      <c r="J74" s="757" t="s">
        <v>477</v>
      </c>
      <c r="K74" s="758" t="s">
        <v>137</v>
      </c>
      <c r="L74" s="742" t="s">
        <v>160</v>
      </c>
      <c r="M74" s="759"/>
    </row>
    <row r="75" spans="1:13" ht="15.5" x14ac:dyDescent="0.35">
      <c r="A75">
        <f t="shared" si="1"/>
        <v>72</v>
      </c>
      <c r="B75" s="1126"/>
      <c r="C75" s="1126"/>
      <c r="D75" s="1126"/>
      <c r="E75" s="1126"/>
      <c r="F75" s="1126"/>
      <c r="G75" s="1126"/>
      <c r="H75" s="757" t="s">
        <v>97</v>
      </c>
      <c r="I75" s="757" t="s">
        <v>39</v>
      </c>
      <c r="J75" s="757" t="s">
        <v>477</v>
      </c>
      <c r="K75" s="742" t="s">
        <v>151</v>
      </c>
      <c r="L75" s="742" t="s">
        <v>160</v>
      </c>
      <c r="M75" s="781"/>
    </row>
    <row r="76" spans="1:13" ht="15.5" x14ac:dyDescent="0.35">
      <c r="A76">
        <f t="shared" si="1"/>
        <v>73</v>
      </c>
      <c r="B76" s="757">
        <v>9</v>
      </c>
      <c r="C76" s="757" t="s">
        <v>3</v>
      </c>
      <c r="D76" s="757" t="s">
        <v>476</v>
      </c>
      <c r="E76" s="757" t="s">
        <v>475</v>
      </c>
      <c r="F76" s="757" t="s">
        <v>0</v>
      </c>
      <c r="G76" s="757">
        <v>3</v>
      </c>
      <c r="H76" s="757" t="s">
        <v>98</v>
      </c>
      <c r="I76" s="757" t="s">
        <v>23</v>
      </c>
      <c r="J76" s="757" t="s">
        <v>477</v>
      </c>
      <c r="K76" s="758" t="s">
        <v>143</v>
      </c>
      <c r="L76" s="759" t="s">
        <v>520</v>
      </c>
      <c r="M76" s="806"/>
    </row>
    <row r="77" spans="1:13" ht="15.5" x14ac:dyDescent="0.35">
      <c r="A77">
        <f t="shared" si="1"/>
        <v>74</v>
      </c>
      <c r="B77" s="1124">
        <v>10</v>
      </c>
      <c r="C77" s="1124" t="s">
        <v>3</v>
      </c>
      <c r="D77" s="1124" t="s">
        <v>352</v>
      </c>
      <c r="E77" s="1124" t="s">
        <v>353</v>
      </c>
      <c r="F77" s="1124" t="s">
        <v>2</v>
      </c>
      <c r="G77" s="1122">
        <v>3</v>
      </c>
      <c r="H77" s="757" t="s">
        <v>354</v>
      </c>
      <c r="I77" s="757" t="s">
        <v>38</v>
      </c>
      <c r="J77" s="757" t="s">
        <v>477</v>
      </c>
      <c r="K77" s="742" t="s">
        <v>157</v>
      </c>
      <c r="L77" s="758" t="s">
        <v>175</v>
      </c>
      <c r="M77" s="781"/>
    </row>
    <row r="78" spans="1:13" ht="15.5" x14ac:dyDescent="0.35">
      <c r="A78">
        <f t="shared" si="1"/>
        <v>75</v>
      </c>
      <c r="B78" s="1126"/>
      <c r="C78" s="1126"/>
      <c r="D78" s="1126"/>
      <c r="E78" s="1126"/>
      <c r="F78" s="1126"/>
      <c r="G78" s="1122"/>
      <c r="H78" s="757" t="s">
        <v>355</v>
      </c>
      <c r="I78" s="757" t="s">
        <v>39</v>
      </c>
      <c r="J78" s="757" t="s">
        <v>477</v>
      </c>
      <c r="K78" s="758" t="s">
        <v>156</v>
      </c>
      <c r="L78" s="758" t="s">
        <v>519</v>
      </c>
      <c r="M78" s="781"/>
    </row>
    <row r="79" spans="1:13" ht="15.5" x14ac:dyDescent="0.35">
      <c r="A79">
        <f t="shared" si="1"/>
        <v>76</v>
      </c>
      <c r="B79" s="752">
        <v>5</v>
      </c>
      <c r="C79" s="752" t="s">
        <v>356</v>
      </c>
      <c r="D79" s="752" t="s">
        <v>413</v>
      </c>
      <c r="E79" s="752" t="s">
        <v>414</v>
      </c>
      <c r="F79" s="752" t="s">
        <v>2</v>
      </c>
      <c r="G79" s="752">
        <v>2</v>
      </c>
      <c r="H79" s="752" t="s">
        <v>95</v>
      </c>
      <c r="I79" s="752" t="s">
        <v>407</v>
      </c>
      <c r="J79" s="752" t="s">
        <v>477</v>
      </c>
      <c r="K79" s="754" t="s">
        <v>155</v>
      </c>
      <c r="L79" s="754" t="s">
        <v>169</v>
      </c>
      <c r="M79" s="783"/>
    </row>
    <row r="80" spans="1:13" ht="15.5" x14ac:dyDescent="0.35">
      <c r="A80">
        <f t="shared" si="1"/>
        <v>77</v>
      </c>
      <c r="B80" s="784">
        <v>6</v>
      </c>
      <c r="C80" s="784" t="s">
        <v>356</v>
      </c>
      <c r="D80" s="784" t="s">
        <v>428</v>
      </c>
      <c r="E80" s="784" t="s">
        <v>374</v>
      </c>
      <c r="F80" s="784" t="s">
        <v>1</v>
      </c>
      <c r="G80" s="784">
        <v>2</v>
      </c>
      <c r="H80" s="784" t="s">
        <v>96</v>
      </c>
      <c r="I80" s="784" t="s">
        <v>407</v>
      </c>
      <c r="J80" s="784" t="s">
        <v>477</v>
      </c>
      <c r="K80" s="770" t="s">
        <v>132</v>
      </c>
      <c r="L80" s="785" t="s">
        <v>143</v>
      </c>
      <c r="M80" s="782"/>
    </row>
    <row r="81" spans="1:14" ht="15.5" x14ac:dyDescent="0.35">
      <c r="A81">
        <f t="shared" si="1"/>
        <v>78</v>
      </c>
      <c r="B81" s="1112">
        <v>7</v>
      </c>
      <c r="C81" s="1112" t="s">
        <v>3</v>
      </c>
      <c r="D81" s="1112" t="s">
        <v>352</v>
      </c>
      <c r="E81" s="1112" t="s">
        <v>353</v>
      </c>
      <c r="F81" s="1112" t="s">
        <v>2</v>
      </c>
      <c r="G81" s="1123">
        <v>3</v>
      </c>
      <c r="H81" s="741" t="s">
        <v>354</v>
      </c>
      <c r="I81" s="741" t="s">
        <v>63</v>
      </c>
      <c r="J81" s="741" t="s">
        <v>477</v>
      </c>
      <c r="K81" s="766" t="s">
        <v>156</v>
      </c>
      <c r="L81" s="765" t="s">
        <v>522</v>
      </c>
      <c r="M81" s="765"/>
    </row>
    <row r="82" spans="1:14" ht="15.5" x14ac:dyDescent="0.35">
      <c r="A82">
        <f t="shared" si="1"/>
        <v>79</v>
      </c>
      <c r="B82" s="1114"/>
      <c r="C82" s="1114"/>
      <c r="D82" s="1114"/>
      <c r="E82" s="1114"/>
      <c r="F82" s="1114"/>
      <c r="G82" s="1123"/>
      <c r="H82" s="741" t="s">
        <v>355</v>
      </c>
      <c r="I82" s="741" t="s">
        <v>81</v>
      </c>
      <c r="J82" s="741" t="s">
        <v>477</v>
      </c>
      <c r="K82" s="766" t="s">
        <v>160</v>
      </c>
      <c r="L82" s="769" t="s">
        <v>171</v>
      </c>
      <c r="M82" s="765"/>
    </row>
    <row r="83" spans="1:14" ht="15.5" x14ac:dyDescent="0.35">
      <c r="A83">
        <f t="shared" si="1"/>
        <v>80</v>
      </c>
      <c r="B83" s="1128">
        <v>9</v>
      </c>
      <c r="C83" s="1124" t="s">
        <v>3</v>
      </c>
      <c r="D83" s="1124" t="s">
        <v>464</v>
      </c>
      <c r="E83" s="1124" t="s">
        <v>463</v>
      </c>
      <c r="F83" s="1124" t="s">
        <v>0</v>
      </c>
      <c r="G83" s="1124">
        <v>3</v>
      </c>
      <c r="H83" s="786" t="s">
        <v>96</v>
      </c>
      <c r="I83" s="786" t="s">
        <v>23</v>
      </c>
      <c r="J83" s="786" t="s">
        <v>477</v>
      </c>
      <c r="K83" s="787" t="s">
        <v>131</v>
      </c>
      <c r="L83" s="758" t="s">
        <v>141</v>
      </c>
      <c r="M83" s="788"/>
    </row>
    <row r="84" spans="1:14" ht="15.5" x14ac:dyDescent="0.35">
      <c r="A84">
        <f t="shared" si="1"/>
        <v>81</v>
      </c>
      <c r="B84" s="1129"/>
      <c r="C84" s="1125"/>
      <c r="D84" s="1125"/>
      <c r="E84" s="1125"/>
      <c r="F84" s="1125"/>
      <c r="G84" s="1125"/>
      <c r="H84" s="786" t="s">
        <v>97</v>
      </c>
      <c r="I84" s="786" t="s">
        <v>38</v>
      </c>
      <c r="J84" s="786" t="s">
        <v>477</v>
      </c>
      <c r="K84" s="758" t="s">
        <v>136</v>
      </c>
      <c r="L84" s="758" t="s">
        <v>135</v>
      </c>
      <c r="M84" s="788"/>
    </row>
    <row r="85" spans="1:14" ht="15.5" x14ac:dyDescent="0.35">
      <c r="A85">
        <f t="shared" si="1"/>
        <v>82</v>
      </c>
      <c r="B85" s="1130"/>
      <c r="C85" s="1126"/>
      <c r="D85" s="1126"/>
      <c r="E85" s="1126"/>
      <c r="F85" s="1126"/>
      <c r="G85" s="1126"/>
      <c r="H85" s="786" t="s">
        <v>98</v>
      </c>
      <c r="I85" s="786" t="s">
        <v>39</v>
      </c>
      <c r="J85" s="786" t="s">
        <v>477</v>
      </c>
      <c r="K85" s="758" t="s">
        <v>132</v>
      </c>
      <c r="L85" s="760" t="s">
        <v>137</v>
      </c>
      <c r="M85" s="789"/>
    </row>
    <row r="86" spans="1:14" ht="15.5" x14ac:dyDescent="0.35">
      <c r="A86">
        <f t="shared" si="1"/>
        <v>83</v>
      </c>
      <c r="B86" s="790">
        <v>1</v>
      </c>
      <c r="C86" s="790" t="s">
        <v>356</v>
      </c>
      <c r="D86" s="790" t="s">
        <v>430</v>
      </c>
      <c r="E86" s="791" t="s">
        <v>429</v>
      </c>
      <c r="F86" s="790" t="s">
        <v>1</v>
      </c>
      <c r="G86" s="790">
        <v>2</v>
      </c>
      <c r="H86" s="790" t="s">
        <v>83</v>
      </c>
      <c r="I86" s="790" t="s">
        <v>407</v>
      </c>
      <c r="J86" s="790" t="s">
        <v>477</v>
      </c>
      <c r="K86" s="754" t="s">
        <v>153</v>
      </c>
      <c r="L86" s="754" t="s">
        <v>154</v>
      </c>
      <c r="M86" s="790"/>
    </row>
    <row r="87" spans="1:14" ht="15.5" x14ac:dyDescent="0.35">
      <c r="A87">
        <f t="shared" si="1"/>
        <v>84</v>
      </c>
      <c r="B87" s="1112">
        <v>6</v>
      </c>
      <c r="C87" s="1112" t="s">
        <v>3</v>
      </c>
      <c r="D87" s="1112" t="s">
        <v>466</v>
      </c>
      <c r="E87" s="1112" t="s">
        <v>465</v>
      </c>
      <c r="F87" s="1112" t="s">
        <v>0</v>
      </c>
      <c r="G87" s="1112">
        <v>3</v>
      </c>
      <c r="H87" s="741" t="s">
        <v>95</v>
      </c>
      <c r="I87" s="741" t="s">
        <v>21</v>
      </c>
      <c r="J87" s="741" t="s">
        <v>477</v>
      </c>
      <c r="K87" s="766" t="s">
        <v>150</v>
      </c>
      <c r="L87" s="766" t="s">
        <v>158</v>
      </c>
      <c r="M87" s="766"/>
    </row>
    <row r="88" spans="1:14" ht="15.5" x14ac:dyDescent="0.35">
      <c r="A88">
        <f t="shared" si="1"/>
        <v>85</v>
      </c>
      <c r="B88" s="1113"/>
      <c r="C88" s="1113"/>
      <c r="D88" s="1113"/>
      <c r="E88" s="1113"/>
      <c r="F88" s="1113"/>
      <c r="G88" s="1113"/>
      <c r="H88" s="741" t="s">
        <v>96</v>
      </c>
      <c r="I88" s="741" t="s">
        <v>13</v>
      </c>
      <c r="J88" s="741" t="s">
        <v>477</v>
      </c>
      <c r="K88" s="766" t="s">
        <v>141</v>
      </c>
      <c r="L88" s="765" t="s">
        <v>156</v>
      </c>
      <c r="M88" s="765"/>
    </row>
    <row r="89" spans="1:14" ht="15.5" x14ac:dyDescent="0.35">
      <c r="A89">
        <f t="shared" si="1"/>
        <v>86</v>
      </c>
      <c r="B89" s="1113"/>
      <c r="C89" s="1113"/>
      <c r="D89" s="1113"/>
      <c r="E89" s="1113"/>
      <c r="F89" s="1113"/>
      <c r="G89" s="1113"/>
      <c r="H89" s="741" t="s">
        <v>97</v>
      </c>
      <c r="I89" s="741" t="s">
        <v>22</v>
      </c>
      <c r="J89" s="741" t="s">
        <v>477</v>
      </c>
      <c r="K89" s="766" t="s">
        <v>134</v>
      </c>
      <c r="L89" s="766" t="s">
        <v>162</v>
      </c>
      <c r="M89" s="766"/>
    </row>
    <row r="90" spans="1:14" ht="15.5" x14ac:dyDescent="0.35">
      <c r="A90">
        <f t="shared" si="1"/>
        <v>87</v>
      </c>
      <c r="B90" s="1114"/>
      <c r="C90" s="1114"/>
      <c r="D90" s="1114"/>
      <c r="E90" s="1114"/>
      <c r="F90" s="1114"/>
      <c r="G90" s="1114"/>
      <c r="H90" s="741" t="s">
        <v>98</v>
      </c>
      <c r="I90" s="741" t="s">
        <v>23</v>
      </c>
      <c r="J90" s="741" t="s">
        <v>477</v>
      </c>
      <c r="K90" s="766" t="s">
        <v>138</v>
      </c>
      <c r="L90" s="766" t="s">
        <v>519</v>
      </c>
      <c r="M90" s="767"/>
    </row>
    <row r="91" spans="1:14" ht="15.5" x14ac:dyDescent="0.35">
      <c r="A91">
        <f t="shared" si="1"/>
        <v>88</v>
      </c>
      <c r="B91" s="792">
        <v>6</v>
      </c>
      <c r="C91" s="792" t="s">
        <v>3</v>
      </c>
      <c r="D91" s="792" t="s">
        <v>476</v>
      </c>
      <c r="E91" s="792" t="s">
        <v>475</v>
      </c>
      <c r="F91" s="792" t="s">
        <v>0</v>
      </c>
      <c r="G91" s="792">
        <v>3</v>
      </c>
      <c r="H91" s="792" t="s">
        <v>98</v>
      </c>
      <c r="I91" s="792" t="s">
        <v>38</v>
      </c>
      <c r="J91" s="792" t="s">
        <v>477</v>
      </c>
      <c r="K91" s="750" t="s">
        <v>131</v>
      </c>
      <c r="L91" s="750" t="s">
        <v>154</v>
      </c>
      <c r="M91" s="793"/>
    </row>
    <row r="92" spans="1:14" ht="15.5" x14ac:dyDescent="0.35">
      <c r="A92">
        <f t="shared" si="1"/>
        <v>89</v>
      </c>
      <c r="B92" s="1124">
        <v>5</v>
      </c>
      <c r="C92" s="1124" t="s">
        <v>3</v>
      </c>
      <c r="D92" s="1124" t="s">
        <v>467</v>
      </c>
      <c r="E92" s="1124" t="s">
        <v>468</v>
      </c>
      <c r="F92" s="1124" t="s">
        <v>0</v>
      </c>
      <c r="G92" s="1124">
        <v>3</v>
      </c>
      <c r="H92" s="757" t="s">
        <v>332</v>
      </c>
      <c r="I92" s="757" t="s">
        <v>21</v>
      </c>
      <c r="J92" s="757" t="s">
        <v>477</v>
      </c>
      <c r="K92" s="787" t="s">
        <v>131</v>
      </c>
      <c r="L92" s="758" t="s">
        <v>143</v>
      </c>
      <c r="M92" s="758" t="s">
        <v>519</v>
      </c>
    </row>
    <row r="93" spans="1:14" ht="15.5" x14ac:dyDescent="0.35">
      <c r="A93">
        <f t="shared" si="1"/>
        <v>90</v>
      </c>
      <c r="B93" s="1125"/>
      <c r="C93" s="1125"/>
      <c r="D93" s="1125"/>
      <c r="E93" s="1125"/>
      <c r="F93" s="1125"/>
      <c r="G93" s="1125"/>
      <c r="H93" s="757" t="s">
        <v>333</v>
      </c>
      <c r="I93" s="757" t="s">
        <v>13</v>
      </c>
      <c r="J93" s="757" t="s">
        <v>477</v>
      </c>
      <c r="K93" s="759" t="s">
        <v>140</v>
      </c>
      <c r="L93" s="758" t="s">
        <v>144</v>
      </c>
      <c r="M93" s="758" t="s">
        <v>521</v>
      </c>
      <c r="N93" s="750"/>
    </row>
    <row r="94" spans="1:14" ht="15.5" x14ac:dyDescent="0.35">
      <c r="A94">
        <f t="shared" si="1"/>
        <v>91</v>
      </c>
      <c r="B94" s="1125"/>
      <c r="C94" s="1125"/>
      <c r="D94" s="1125"/>
      <c r="E94" s="1125"/>
      <c r="F94" s="1125"/>
      <c r="G94" s="1125"/>
      <c r="H94" s="757" t="s">
        <v>334</v>
      </c>
      <c r="I94" s="757" t="s">
        <v>22</v>
      </c>
      <c r="J94" s="757" t="s">
        <v>477</v>
      </c>
      <c r="K94" s="758" t="s">
        <v>132</v>
      </c>
      <c r="L94" s="758" t="s">
        <v>141</v>
      </c>
      <c r="M94" s="758" t="s">
        <v>517</v>
      </c>
    </row>
    <row r="95" spans="1:14" ht="15.5" x14ac:dyDescent="0.35">
      <c r="A95">
        <f t="shared" si="1"/>
        <v>92</v>
      </c>
      <c r="B95" s="1125"/>
      <c r="C95" s="1125"/>
      <c r="D95" s="1125"/>
      <c r="E95" s="1125"/>
      <c r="F95" s="1125"/>
      <c r="G95" s="1125"/>
      <c r="H95" s="757" t="s">
        <v>93</v>
      </c>
      <c r="I95" s="757" t="s">
        <v>23</v>
      </c>
      <c r="J95" s="757" t="s">
        <v>477</v>
      </c>
      <c r="K95" s="758" t="s">
        <v>135</v>
      </c>
      <c r="L95" s="758" t="s">
        <v>518</v>
      </c>
      <c r="M95" s="758" t="s">
        <v>522</v>
      </c>
    </row>
    <row r="96" spans="1:14" ht="29" x14ac:dyDescent="0.35">
      <c r="A96">
        <f t="shared" si="1"/>
        <v>93</v>
      </c>
      <c r="B96" s="1125"/>
      <c r="C96" s="1125"/>
      <c r="D96" s="1125"/>
      <c r="E96" s="1125"/>
      <c r="F96" s="1125"/>
      <c r="G96" s="1125"/>
      <c r="H96" s="757" t="s">
        <v>94</v>
      </c>
      <c r="I96" s="757" t="s">
        <v>38</v>
      </c>
      <c r="J96" s="757" t="s">
        <v>477</v>
      </c>
      <c r="K96" s="758" t="s">
        <v>139</v>
      </c>
      <c r="L96" s="759" t="s">
        <v>520</v>
      </c>
      <c r="M96" s="758" t="s">
        <v>172</v>
      </c>
    </row>
    <row r="97" spans="1:13" ht="15.5" x14ac:dyDescent="0.35">
      <c r="A97">
        <f t="shared" si="1"/>
        <v>94</v>
      </c>
      <c r="B97" s="1126"/>
      <c r="C97" s="1126"/>
      <c r="D97" s="1126"/>
      <c r="E97" s="1126"/>
      <c r="F97" s="1126"/>
      <c r="G97" s="1126"/>
      <c r="H97" s="757" t="s">
        <v>95</v>
      </c>
      <c r="I97" s="757" t="s">
        <v>39</v>
      </c>
      <c r="J97" s="757" t="s">
        <v>477</v>
      </c>
      <c r="K97" s="758" t="s">
        <v>137</v>
      </c>
      <c r="L97" s="758" t="s">
        <v>133</v>
      </c>
      <c r="M97" s="759" t="s">
        <v>175</v>
      </c>
    </row>
    <row r="98" spans="1:13" ht="15.5" x14ac:dyDescent="0.35">
      <c r="A98">
        <f t="shared" si="1"/>
        <v>95</v>
      </c>
      <c r="B98" s="1110">
        <v>2</v>
      </c>
      <c r="C98" s="1131" t="s">
        <v>3</v>
      </c>
      <c r="D98" s="1131" t="s">
        <v>373</v>
      </c>
      <c r="E98" s="1131" t="s">
        <v>372</v>
      </c>
      <c r="F98" s="1131" t="s">
        <v>1</v>
      </c>
      <c r="G98" s="1131">
        <v>2</v>
      </c>
      <c r="H98" s="752" t="s">
        <v>89</v>
      </c>
      <c r="I98" s="752" t="s">
        <v>21</v>
      </c>
      <c r="J98" s="752" t="s">
        <v>477</v>
      </c>
      <c r="K98" s="754" t="s">
        <v>135</v>
      </c>
      <c r="L98" s="754" t="s">
        <v>175</v>
      </c>
      <c r="M98" s="755"/>
    </row>
    <row r="99" spans="1:13" ht="15.5" x14ac:dyDescent="0.35">
      <c r="A99">
        <f t="shared" si="1"/>
        <v>96</v>
      </c>
      <c r="B99" s="1121"/>
      <c r="C99" s="1131"/>
      <c r="D99" s="1131"/>
      <c r="E99" s="1131"/>
      <c r="F99" s="1131"/>
      <c r="G99" s="1131"/>
      <c r="H99" s="752" t="s">
        <v>90</v>
      </c>
      <c r="I99" s="752" t="s">
        <v>13</v>
      </c>
      <c r="J99" s="752" t="s">
        <v>477</v>
      </c>
      <c r="K99" s="754" t="s">
        <v>138</v>
      </c>
      <c r="L99" s="754" t="s">
        <v>519</v>
      </c>
      <c r="M99" s="754"/>
    </row>
    <row r="100" spans="1:13" ht="15.5" x14ac:dyDescent="0.35">
      <c r="A100">
        <f t="shared" si="1"/>
        <v>97</v>
      </c>
      <c r="B100" s="1121"/>
      <c r="C100" s="1131"/>
      <c r="D100" s="1131"/>
      <c r="E100" s="1131"/>
      <c r="F100" s="1131"/>
      <c r="G100" s="1131"/>
      <c r="H100" s="752" t="s">
        <v>180</v>
      </c>
      <c r="I100" s="752" t="s">
        <v>22</v>
      </c>
      <c r="J100" s="752" t="s">
        <v>477</v>
      </c>
      <c r="K100" s="754" t="s">
        <v>155</v>
      </c>
      <c r="L100" s="754" t="s">
        <v>161</v>
      </c>
      <c r="M100" s="783"/>
    </row>
    <row r="101" spans="1:13" ht="15.5" x14ac:dyDescent="0.35">
      <c r="A101">
        <f t="shared" si="1"/>
        <v>98</v>
      </c>
      <c r="B101" s="1121"/>
      <c r="C101" s="1131"/>
      <c r="D101" s="1131"/>
      <c r="E101" s="1131"/>
      <c r="F101" s="1131"/>
      <c r="G101" s="1131"/>
      <c r="H101" s="752" t="s">
        <v>181</v>
      </c>
      <c r="I101" s="752" t="s">
        <v>23</v>
      </c>
      <c r="J101" s="752" t="s">
        <v>477</v>
      </c>
      <c r="K101" s="754" t="s">
        <v>150</v>
      </c>
      <c r="L101" s="794" t="s">
        <v>515</v>
      </c>
      <c r="M101" s="794"/>
    </row>
    <row r="102" spans="1:13" ht="15.5" x14ac:dyDescent="0.35">
      <c r="A102">
        <f t="shared" si="1"/>
        <v>99</v>
      </c>
      <c r="B102" s="1121"/>
      <c r="C102" s="1131"/>
      <c r="D102" s="1131"/>
      <c r="E102" s="1131"/>
      <c r="F102" s="1131"/>
      <c r="G102" s="1131"/>
      <c r="H102" s="752" t="s">
        <v>91</v>
      </c>
      <c r="I102" s="752" t="s">
        <v>38</v>
      </c>
      <c r="J102" s="752" t="s">
        <v>477</v>
      </c>
      <c r="K102" s="754" t="s">
        <v>159</v>
      </c>
      <c r="L102" s="742" t="s">
        <v>517</v>
      </c>
      <c r="M102" s="752"/>
    </row>
    <row r="103" spans="1:13" ht="15.5" x14ac:dyDescent="0.35">
      <c r="A103">
        <f t="shared" si="1"/>
        <v>100</v>
      </c>
      <c r="B103" s="1121"/>
      <c r="C103" s="1131"/>
      <c r="D103" s="1131"/>
      <c r="E103" s="1131"/>
      <c r="F103" s="1131"/>
      <c r="G103" s="1131"/>
      <c r="H103" s="752" t="s">
        <v>92</v>
      </c>
      <c r="I103" s="752" t="s">
        <v>39</v>
      </c>
      <c r="J103" s="752" t="s">
        <v>477</v>
      </c>
      <c r="K103" s="754" t="s">
        <v>152</v>
      </c>
      <c r="L103" s="742" t="s">
        <v>517</v>
      </c>
      <c r="M103" s="752"/>
    </row>
    <row r="104" spans="1:13" ht="15.5" x14ac:dyDescent="0.35">
      <c r="A104">
        <f t="shared" si="1"/>
        <v>101</v>
      </c>
      <c r="B104" s="1111"/>
      <c r="C104" s="1131"/>
      <c r="D104" s="1131"/>
      <c r="E104" s="1131"/>
      <c r="F104" s="1131"/>
      <c r="G104" s="1131"/>
      <c r="H104" s="752" t="s">
        <v>328</v>
      </c>
      <c r="I104" s="752" t="s">
        <v>63</v>
      </c>
      <c r="J104" s="752" t="s">
        <v>477</v>
      </c>
      <c r="K104" s="754" t="s">
        <v>154</v>
      </c>
      <c r="L104" s="763" t="s">
        <v>172</v>
      </c>
      <c r="M104" s="752"/>
    </row>
    <row r="105" spans="1:13" ht="15.5" x14ac:dyDescent="0.35">
      <c r="A105">
        <f t="shared" si="1"/>
        <v>102</v>
      </c>
      <c r="B105" s="1112">
        <v>5</v>
      </c>
      <c r="C105" s="1112" t="s">
        <v>3</v>
      </c>
      <c r="D105" s="1112" t="s">
        <v>470</v>
      </c>
      <c r="E105" s="1112" t="s">
        <v>469</v>
      </c>
      <c r="F105" s="1112" t="s">
        <v>0</v>
      </c>
      <c r="G105" s="1112">
        <v>3</v>
      </c>
      <c r="H105" s="741" t="s">
        <v>95</v>
      </c>
      <c r="I105" s="741" t="s">
        <v>21</v>
      </c>
      <c r="J105" s="741" t="s">
        <v>477</v>
      </c>
      <c r="K105" s="795" t="s">
        <v>131</v>
      </c>
      <c r="L105" s="769" t="s">
        <v>164</v>
      </c>
      <c r="M105" s="769"/>
    </row>
    <row r="106" spans="1:13" ht="15.5" x14ac:dyDescent="0.35">
      <c r="A106">
        <f t="shared" si="1"/>
        <v>103</v>
      </c>
      <c r="B106" s="1113"/>
      <c r="C106" s="1113"/>
      <c r="D106" s="1113"/>
      <c r="E106" s="1113"/>
      <c r="F106" s="1113"/>
      <c r="G106" s="1113"/>
      <c r="H106" s="741" t="s">
        <v>96</v>
      </c>
      <c r="I106" s="741" t="s">
        <v>13</v>
      </c>
      <c r="J106" s="741" t="s">
        <v>477</v>
      </c>
      <c r="K106" s="766" t="s">
        <v>518</v>
      </c>
      <c r="L106" s="766" t="s">
        <v>158</v>
      </c>
      <c r="M106" s="766"/>
    </row>
    <row r="107" spans="1:13" ht="15.5" x14ac:dyDescent="0.35">
      <c r="A107">
        <f t="shared" si="1"/>
        <v>104</v>
      </c>
      <c r="B107" s="1113"/>
      <c r="C107" s="1113"/>
      <c r="D107" s="1113"/>
      <c r="E107" s="1113"/>
      <c r="F107" s="1113"/>
      <c r="G107" s="1113"/>
      <c r="H107" s="741" t="s">
        <v>97</v>
      </c>
      <c r="I107" s="741" t="s">
        <v>22</v>
      </c>
      <c r="J107" s="741" t="s">
        <v>477</v>
      </c>
      <c r="K107" s="766" t="s">
        <v>144</v>
      </c>
      <c r="L107" s="765" t="s">
        <v>520</v>
      </c>
      <c r="M107" s="765"/>
    </row>
    <row r="108" spans="1:13" ht="15.5" x14ac:dyDescent="0.35">
      <c r="A108">
        <f t="shared" si="1"/>
        <v>105</v>
      </c>
      <c r="B108" s="1114"/>
      <c r="C108" s="1114"/>
      <c r="D108" s="1114"/>
      <c r="E108" s="1114"/>
      <c r="F108" s="1114"/>
      <c r="G108" s="1114"/>
      <c r="H108" s="741" t="s">
        <v>98</v>
      </c>
      <c r="I108" s="741" t="s">
        <v>23</v>
      </c>
      <c r="J108" s="741" t="s">
        <v>477</v>
      </c>
      <c r="K108" s="795" t="s">
        <v>133</v>
      </c>
      <c r="L108" s="796" t="s">
        <v>515</v>
      </c>
      <c r="M108" s="795"/>
    </row>
    <row r="109" spans="1:13" ht="15.5" x14ac:dyDescent="0.35">
      <c r="A109">
        <f t="shared" si="1"/>
        <v>106</v>
      </c>
      <c r="B109" s="1124">
        <v>4</v>
      </c>
      <c r="C109" s="1124" t="s">
        <v>3</v>
      </c>
      <c r="D109" s="1124" t="s">
        <v>472</v>
      </c>
      <c r="E109" s="1128" t="s">
        <v>471</v>
      </c>
      <c r="F109" s="1124" t="s">
        <v>0</v>
      </c>
      <c r="G109" s="1124">
        <v>3</v>
      </c>
      <c r="H109" s="757" t="s">
        <v>330</v>
      </c>
      <c r="I109" s="757" t="s">
        <v>21</v>
      </c>
      <c r="J109" s="757" t="s">
        <v>477</v>
      </c>
      <c r="K109" s="742" t="s">
        <v>136</v>
      </c>
      <c r="L109" s="742" t="s">
        <v>159</v>
      </c>
      <c r="M109" s="759"/>
    </row>
    <row r="110" spans="1:13" ht="15.5" x14ac:dyDescent="0.35">
      <c r="A110">
        <f t="shared" si="1"/>
        <v>107</v>
      </c>
      <c r="B110" s="1125"/>
      <c r="C110" s="1125"/>
      <c r="D110" s="1125"/>
      <c r="E110" s="1129"/>
      <c r="F110" s="1125"/>
      <c r="G110" s="1125"/>
      <c r="H110" s="757" t="s">
        <v>331</v>
      </c>
      <c r="I110" s="757" t="s">
        <v>13</v>
      </c>
      <c r="J110" s="757" t="s">
        <v>477</v>
      </c>
      <c r="K110" s="758" t="s">
        <v>137</v>
      </c>
      <c r="L110" s="758" t="s">
        <v>160</v>
      </c>
      <c r="M110" s="757"/>
    </row>
    <row r="111" spans="1:13" ht="15.5" x14ac:dyDescent="0.35">
      <c r="A111">
        <f t="shared" si="1"/>
        <v>108</v>
      </c>
      <c r="B111" s="1125"/>
      <c r="C111" s="1125"/>
      <c r="D111" s="1125"/>
      <c r="E111" s="1129"/>
      <c r="F111" s="1125"/>
      <c r="G111" s="1125"/>
      <c r="H111" s="757" t="s">
        <v>332</v>
      </c>
      <c r="I111" s="757" t="s">
        <v>22</v>
      </c>
      <c r="J111" s="757" t="s">
        <v>477</v>
      </c>
      <c r="K111" s="758" t="s">
        <v>135</v>
      </c>
      <c r="L111" s="758" t="s">
        <v>158</v>
      </c>
      <c r="M111" s="757"/>
    </row>
    <row r="112" spans="1:13" ht="15.5" x14ac:dyDescent="0.35">
      <c r="A112">
        <f t="shared" si="1"/>
        <v>109</v>
      </c>
      <c r="B112" s="1125"/>
      <c r="C112" s="1125"/>
      <c r="D112" s="1125"/>
      <c r="E112" s="1129"/>
      <c r="F112" s="1125"/>
      <c r="G112" s="1125"/>
      <c r="H112" s="757" t="s">
        <v>333</v>
      </c>
      <c r="I112" s="757" t="s">
        <v>23</v>
      </c>
      <c r="J112" s="757" t="s">
        <v>477</v>
      </c>
      <c r="K112" s="758" t="s">
        <v>132</v>
      </c>
      <c r="L112" s="758" t="s">
        <v>152</v>
      </c>
      <c r="M112" s="758" t="s">
        <v>517</v>
      </c>
    </row>
    <row r="113" spans="1:13" ht="15.5" x14ac:dyDescent="0.35">
      <c r="A113">
        <f t="shared" si="1"/>
        <v>110</v>
      </c>
      <c r="B113" s="1125"/>
      <c r="C113" s="1125"/>
      <c r="D113" s="1125"/>
      <c r="E113" s="1129"/>
      <c r="F113" s="1125"/>
      <c r="G113" s="1125"/>
      <c r="H113" s="757" t="s">
        <v>334</v>
      </c>
      <c r="I113" s="757" t="s">
        <v>38</v>
      </c>
      <c r="J113" s="757" t="s">
        <v>477</v>
      </c>
      <c r="K113" s="758" t="s">
        <v>518</v>
      </c>
      <c r="L113" s="758" t="s">
        <v>516</v>
      </c>
      <c r="M113" s="758"/>
    </row>
    <row r="114" spans="1:13" ht="15.5" x14ac:dyDescent="0.35">
      <c r="A114">
        <f t="shared" si="1"/>
        <v>111</v>
      </c>
      <c r="B114" s="1126"/>
      <c r="C114" s="1126"/>
      <c r="D114" s="1126"/>
      <c r="E114" s="1130"/>
      <c r="F114" s="1126"/>
      <c r="G114" s="1126"/>
      <c r="H114" s="757" t="s">
        <v>93</v>
      </c>
      <c r="I114" s="757" t="s">
        <v>39</v>
      </c>
      <c r="J114" s="757" t="s">
        <v>477</v>
      </c>
      <c r="K114" s="758" t="s">
        <v>153</v>
      </c>
      <c r="L114" s="758" t="s">
        <v>156</v>
      </c>
      <c r="M114" s="757"/>
    </row>
    <row r="115" spans="1:13" ht="15.5" x14ac:dyDescent="0.35">
      <c r="A115">
        <f t="shared" si="1"/>
        <v>112</v>
      </c>
      <c r="B115" s="757">
        <v>5</v>
      </c>
      <c r="C115" s="757" t="s">
        <v>356</v>
      </c>
      <c r="D115" s="757" t="s">
        <v>410</v>
      </c>
      <c r="E115" s="757" t="s">
        <v>409</v>
      </c>
      <c r="F115" s="757" t="s">
        <v>2</v>
      </c>
      <c r="G115" s="757">
        <v>3</v>
      </c>
      <c r="H115" s="757" t="s">
        <v>94</v>
      </c>
      <c r="I115" s="757" t="s">
        <v>407</v>
      </c>
      <c r="J115" s="757" t="s">
        <v>477</v>
      </c>
      <c r="K115" s="758" t="s">
        <v>146</v>
      </c>
      <c r="L115" s="742" t="s">
        <v>159</v>
      </c>
      <c r="M115" s="757"/>
    </row>
    <row r="116" spans="1:13" ht="15.5" x14ac:dyDescent="0.35">
      <c r="A116">
        <f t="shared" si="1"/>
        <v>113</v>
      </c>
      <c r="B116" s="757">
        <v>6</v>
      </c>
      <c r="C116" s="757" t="s">
        <v>356</v>
      </c>
      <c r="D116" s="757" t="s">
        <v>423</v>
      </c>
      <c r="E116" s="757" t="s">
        <v>422</v>
      </c>
      <c r="F116" s="757" t="s">
        <v>1</v>
      </c>
      <c r="G116" s="757">
        <v>3</v>
      </c>
      <c r="H116" s="757" t="s">
        <v>95</v>
      </c>
      <c r="I116" s="757" t="s">
        <v>407</v>
      </c>
      <c r="J116" s="757" t="s">
        <v>477</v>
      </c>
      <c r="K116" s="742" t="s">
        <v>136</v>
      </c>
      <c r="L116" s="761" t="s">
        <v>515</v>
      </c>
      <c r="M116" s="759"/>
    </row>
    <row r="117" spans="1:13" ht="15.5" x14ac:dyDescent="0.35">
      <c r="A117">
        <f t="shared" si="1"/>
        <v>114</v>
      </c>
      <c r="B117" s="1110">
        <v>4</v>
      </c>
      <c r="C117" s="1110" t="s">
        <v>3</v>
      </c>
      <c r="D117" s="1110" t="s">
        <v>474</v>
      </c>
      <c r="E117" s="1110" t="s">
        <v>473</v>
      </c>
      <c r="F117" s="1110" t="s">
        <v>0</v>
      </c>
      <c r="G117" s="1110">
        <v>2</v>
      </c>
      <c r="H117" s="752" t="s">
        <v>329</v>
      </c>
      <c r="I117" s="752" t="s">
        <v>21</v>
      </c>
      <c r="J117" s="752" t="s">
        <v>477</v>
      </c>
      <c r="K117" s="754" t="s">
        <v>145</v>
      </c>
      <c r="L117" s="763" t="s">
        <v>172</v>
      </c>
      <c r="M117" s="752"/>
    </row>
    <row r="118" spans="1:13" ht="15.5" x14ac:dyDescent="0.35">
      <c r="A118">
        <f t="shared" si="1"/>
        <v>115</v>
      </c>
      <c r="B118" s="1121"/>
      <c r="C118" s="1121"/>
      <c r="D118" s="1121"/>
      <c r="E118" s="1121"/>
      <c r="F118" s="1121"/>
      <c r="G118" s="1121"/>
      <c r="H118" s="752" t="s">
        <v>330</v>
      </c>
      <c r="I118" s="752" t="s">
        <v>13</v>
      </c>
      <c r="J118" s="752" t="s">
        <v>477</v>
      </c>
      <c r="K118" s="754" t="s">
        <v>139</v>
      </c>
      <c r="L118" s="754" t="s">
        <v>516</v>
      </c>
      <c r="M118" s="752"/>
    </row>
    <row r="119" spans="1:13" ht="15.5" x14ac:dyDescent="0.35">
      <c r="A119">
        <f t="shared" si="1"/>
        <v>116</v>
      </c>
      <c r="B119" s="1121"/>
      <c r="C119" s="1121"/>
      <c r="D119" s="1121"/>
      <c r="E119" s="1121"/>
      <c r="F119" s="1121"/>
      <c r="G119" s="1121"/>
      <c r="H119" s="752" t="s">
        <v>331</v>
      </c>
      <c r="I119" s="752" t="s">
        <v>22</v>
      </c>
      <c r="J119" s="752" t="s">
        <v>477</v>
      </c>
      <c r="K119" s="754" t="s">
        <v>134</v>
      </c>
      <c r="L119" s="754" t="s">
        <v>161</v>
      </c>
      <c r="M119" s="783"/>
    </row>
    <row r="120" spans="1:13" ht="15.5" x14ac:dyDescent="0.35">
      <c r="A120">
        <f t="shared" si="1"/>
        <v>117</v>
      </c>
      <c r="B120" s="1121"/>
      <c r="C120" s="1121"/>
      <c r="D120" s="1121"/>
      <c r="E120" s="1121"/>
      <c r="F120" s="1121"/>
      <c r="G120" s="1121"/>
      <c r="H120" s="752" t="s">
        <v>332</v>
      </c>
      <c r="I120" s="752" t="s">
        <v>23</v>
      </c>
      <c r="J120" s="752" t="s">
        <v>477</v>
      </c>
      <c r="K120" s="754" t="s">
        <v>136</v>
      </c>
      <c r="L120" s="754" t="s">
        <v>169</v>
      </c>
      <c r="M120" s="790"/>
    </row>
    <row r="121" spans="1:13" ht="15.5" x14ac:dyDescent="0.35">
      <c r="A121">
        <f t="shared" si="1"/>
        <v>118</v>
      </c>
      <c r="B121" s="1121"/>
      <c r="C121" s="1121"/>
      <c r="D121" s="1121"/>
      <c r="E121" s="1121"/>
      <c r="F121" s="1121"/>
      <c r="G121" s="1121"/>
      <c r="H121" s="752" t="s">
        <v>333</v>
      </c>
      <c r="I121" s="752" t="s">
        <v>38</v>
      </c>
      <c r="J121" s="752" t="s">
        <v>477</v>
      </c>
      <c r="K121" s="754" t="s">
        <v>156</v>
      </c>
      <c r="L121" s="754" t="s">
        <v>162</v>
      </c>
      <c r="M121" s="790"/>
    </row>
    <row r="122" spans="1:13" ht="15.5" x14ac:dyDescent="0.35">
      <c r="A122">
        <f t="shared" si="1"/>
        <v>119</v>
      </c>
      <c r="B122" s="1111"/>
      <c r="C122" s="1111"/>
      <c r="D122" s="1111"/>
      <c r="E122" s="1111"/>
      <c r="F122" s="1111"/>
      <c r="G122" s="1111"/>
      <c r="H122" s="752" t="s">
        <v>334</v>
      </c>
      <c r="I122" s="752" t="s">
        <v>39</v>
      </c>
      <c r="J122" s="752" t="s">
        <v>477</v>
      </c>
      <c r="K122" s="754" t="s">
        <v>151</v>
      </c>
      <c r="L122" s="754" t="s">
        <v>519</v>
      </c>
      <c r="M122" s="790"/>
    </row>
    <row r="123" spans="1:13" ht="15.5" x14ac:dyDescent="0.35">
      <c r="A123">
        <v>120</v>
      </c>
      <c r="C123" s="1035" t="s">
        <v>3</v>
      </c>
      <c r="D123" s="1035" t="s">
        <v>375</v>
      </c>
      <c r="E123" s="1035" t="s">
        <v>374</v>
      </c>
      <c r="F123" s="1035" t="s">
        <v>1</v>
      </c>
      <c r="G123" s="1035">
        <v>2</v>
      </c>
      <c r="H123" s="807" t="s">
        <v>89</v>
      </c>
      <c r="I123" s="807" t="s">
        <v>21</v>
      </c>
      <c r="J123" s="809" t="s">
        <v>477</v>
      </c>
      <c r="K123" s="810" t="s">
        <v>135</v>
      </c>
      <c r="L123" s="810" t="s">
        <v>157</v>
      </c>
      <c r="M123" s="808"/>
    </row>
    <row r="124" spans="1:13" ht="15.5" x14ac:dyDescent="0.35">
      <c r="A124">
        <f t="shared" si="1"/>
        <v>121</v>
      </c>
      <c r="C124" s="1040"/>
      <c r="D124" s="1040"/>
      <c r="E124" s="1040"/>
      <c r="F124" s="1040"/>
      <c r="G124" s="1040"/>
      <c r="H124" s="807" t="s">
        <v>90</v>
      </c>
      <c r="I124" s="807" t="s">
        <v>13</v>
      </c>
      <c r="J124" s="809" t="s">
        <v>477</v>
      </c>
      <c r="K124" s="810" t="s">
        <v>132</v>
      </c>
      <c r="L124" s="810" t="s">
        <v>164</v>
      </c>
      <c r="M124" s="808"/>
    </row>
    <row r="125" spans="1:13" ht="15.5" x14ac:dyDescent="0.35">
      <c r="A125">
        <v>121</v>
      </c>
      <c r="C125" s="1040"/>
      <c r="D125" s="1040"/>
      <c r="E125" s="1040"/>
      <c r="F125" s="1040"/>
      <c r="G125" s="1040"/>
      <c r="H125" s="807" t="s">
        <v>180</v>
      </c>
      <c r="I125" s="807" t="s">
        <v>22</v>
      </c>
      <c r="J125" s="809" t="s">
        <v>477</v>
      </c>
      <c r="K125" s="812" t="s">
        <v>131</v>
      </c>
      <c r="L125" s="465" t="s">
        <v>169</v>
      </c>
      <c r="M125" s="807"/>
    </row>
    <row r="126" spans="1:13" ht="15.5" x14ac:dyDescent="0.35">
      <c r="A126">
        <f t="shared" si="1"/>
        <v>122</v>
      </c>
      <c r="C126" s="1040"/>
      <c r="D126" s="1040"/>
      <c r="E126" s="1040"/>
      <c r="F126" s="1040"/>
      <c r="G126" s="1040"/>
      <c r="H126" s="807" t="s">
        <v>181</v>
      </c>
      <c r="I126" s="807" t="s">
        <v>23</v>
      </c>
      <c r="J126" s="809" t="s">
        <v>477</v>
      </c>
      <c r="K126" s="811" t="s">
        <v>139</v>
      </c>
      <c r="L126" s="810" t="s">
        <v>161</v>
      </c>
      <c r="M126" s="807"/>
    </row>
    <row r="127" spans="1:13" ht="15.5" x14ac:dyDescent="0.35">
      <c r="A127">
        <v>122</v>
      </c>
      <c r="C127" s="1040"/>
      <c r="D127" s="1040"/>
      <c r="E127" s="1040"/>
      <c r="F127" s="1040"/>
      <c r="G127" s="1040"/>
      <c r="H127" s="807" t="s">
        <v>91</v>
      </c>
      <c r="I127" s="807" t="s">
        <v>38</v>
      </c>
      <c r="J127" s="809" t="s">
        <v>477</v>
      </c>
      <c r="K127" s="811" t="s">
        <v>143</v>
      </c>
      <c r="L127" s="810" t="s">
        <v>522</v>
      </c>
      <c r="M127" s="807"/>
    </row>
    <row r="128" spans="1:13" ht="15.5" x14ac:dyDescent="0.35">
      <c r="A128">
        <f t="shared" si="1"/>
        <v>123</v>
      </c>
      <c r="C128" s="1040"/>
      <c r="D128" s="1040"/>
      <c r="E128" s="1040"/>
      <c r="F128" s="1040"/>
      <c r="G128" s="1040"/>
      <c r="H128" s="807" t="s">
        <v>92</v>
      </c>
      <c r="I128" s="807" t="s">
        <v>39</v>
      </c>
      <c r="J128" s="809" t="s">
        <v>477</v>
      </c>
      <c r="K128" s="811" t="s">
        <v>520</v>
      </c>
      <c r="L128" s="810" t="s">
        <v>171</v>
      </c>
      <c r="M128" s="807"/>
    </row>
    <row r="129" spans="1:13" ht="15.5" x14ac:dyDescent="0.35">
      <c r="A129">
        <v>123</v>
      </c>
      <c r="C129" s="1038"/>
      <c r="D129" s="1038"/>
      <c r="E129" s="1038"/>
      <c r="F129" s="1038"/>
      <c r="G129" s="1038"/>
      <c r="H129" s="807" t="s">
        <v>328</v>
      </c>
      <c r="I129" s="807" t="s">
        <v>63</v>
      </c>
      <c r="J129" s="809" t="s">
        <v>477</v>
      </c>
      <c r="K129" s="811" t="s">
        <v>140</v>
      </c>
      <c r="L129" s="810" t="s">
        <v>158</v>
      </c>
      <c r="M129" s="807"/>
    </row>
  </sheetData>
  <mergeCells count="131">
    <mergeCell ref="C123:C129"/>
    <mergeCell ref="D123:D129"/>
    <mergeCell ref="E123:E129"/>
    <mergeCell ref="F123:F129"/>
    <mergeCell ref="G123:G129"/>
    <mergeCell ref="B117:B122"/>
    <mergeCell ref="C117:C122"/>
    <mergeCell ref="D117:D122"/>
    <mergeCell ref="E117:E122"/>
    <mergeCell ref="F117:F122"/>
    <mergeCell ref="G117:G122"/>
    <mergeCell ref="B109:B114"/>
    <mergeCell ref="C109:C114"/>
    <mergeCell ref="D109:D114"/>
    <mergeCell ref="E109:E114"/>
    <mergeCell ref="F109:F114"/>
    <mergeCell ref="G109:G114"/>
    <mergeCell ref="B105:B108"/>
    <mergeCell ref="C105:C108"/>
    <mergeCell ref="D105:D108"/>
    <mergeCell ref="E105:E108"/>
    <mergeCell ref="F105:F108"/>
    <mergeCell ref="G105:G108"/>
    <mergeCell ref="B98:B104"/>
    <mergeCell ref="C98:C104"/>
    <mergeCell ref="D98:D104"/>
    <mergeCell ref="E98:E104"/>
    <mergeCell ref="F98:F104"/>
    <mergeCell ref="G98:G104"/>
    <mergeCell ref="B92:B97"/>
    <mergeCell ref="C92:C97"/>
    <mergeCell ref="D92:D97"/>
    <mergeCell ref="E92:E97"/>
    <mergeCell ref="F92:F97"/>
    <mergeCell ref="G92:G97"/>
    <mergeCell ref="B87:B90"/>
    <mergeCell ref="C87:C90"/>
    <mergeCell ref="D87:D90"/>
    <mergeCell ref="E87:E90"/>
    <mergeCell ref="F87:F90"/>
    <mergeCell ref="G87:G90"/>
    <mergeCell ref="B83:B85"/>
    <mergeCell ref="C83:C85"/>
    <mergeCell ref="D83:D85"/>
    <mergeCell ref="E83:E85"/>
    <mergeCell ref="F83:F85"/>
    <mergeCell ref="G83:G85"/>
    <mergeCell ref="B81:B82"/>
    <mergeCell ref="C81:C82"/>
    <mergeCell ref="D81:D82"/>
    <mergeCell ref="E81:E82"/>
    <mergeCell ref="F81:F82"/>
    <mergeCell ref="G81:G82"/>
    <mergeCell ref="B77:B78"/>
    <mergeCell ref="C77:C78"/>
    <mergeCell ref="D77:D78"/>
    <mergeCell ref="E77:E78"/>
    <mergeCell ref="F77:F78"/>
    <mergeCell ref="G77:G78"/>
    <mergeCell ref="B70:B75"/>
    <mergeCell ref="C70:C75"/>
    <mergeCell ref="D70:D75"/>
    <mergeCell ref="E70:E75"/>
    <mergeCell ref="F70:F75"/>
    <mergeCell ref="G70:G75"/>
    <mergeCell ref="B65:B66"/>
    <mergeCell ref="C65:C66"/>
    <mergeCell ref="D65:D66"/>
    <mergeCell ref="E65:E66"/>
    <mergeCell ref="F65:F66"/>
    <mergeCell ref="G65:G66"/>
    <mergeCell ref="B62:B64"/>
    <mergeCell ref="C62:C64"/>
    <mergeCell ref="D62:D64"/>
    <mergeCell ref="E62:E64"/>
    <mergeCell ref="F62:F64"/>
    <mergeCell ref="G62:G64"/>
    <mergeCell ref="B58:B59"/>
    <mergeCell ref="C58:C59"/>
    <mergeCell ref="D58:D59"/>
    <mergeCell ref="E58:E59"/>
    <mergeCell ref="F58:F59"/>
    <mergeCell ref="G58:G59"/>
    <mergeCell ref="B49:B55"/>
    <mergeCell ref="C49:C55"/>
    <mergeCell ref="D49:D55"/>
    <mergeCell ref="E49:E55"/>
    <mergeCell ref="F49:F55"/>
    <mergeCell ref="G49:G55"/>
    <mergeCell ref="B42:B48"/>
    <mergeCell ref="C42:C48"/>
    <mergeCell ref="D42:D48"/>
    <mergeCell ref="E42:E48"/>
    <mergeCell ref="F42:F48"/>
    <mergeCell ref="G42:G48"/>
    <mergeCell ref="B35:B41"/>
    <mergeCell ref="C35:C41"/>
    <mergeCell ref="D35:D41"/>
    <mergeCell ref="E35:E41"/>
    <mergeCell ref="F35:F41"/>
    <mergeCell ref="G35:G41"/>
    <mergeCell ref="B26:B32"/>
    <mergeCell ref="C26:C32"/>
    <mergeCell ref="D26:D32"/>
    <mergeCell ref="E26:E32"/>
    <mergeCell ref="F26:F32"/>
    <mergeCell ref="G26:G32"/>
    <mergeCell ref="B24:B25"/>
    <mergeCell ref="C24:C25"/>
    <mergeCell ref="D24:D25"/>
    <mergeCell ref="E24:E25"/>
    <mergeCell ref="F24:F25"/>
    <mergeCell ref="G24:G25"/>
    <mergeCell ref="B4:B8"/>
    <mergeCell ref="C4:C8"/>
    <mergeCell ref="D4:D8"/>
    <mergeCell ref="E4:E8"/>
    <mergeCell ref="F4:F8"/>
    <mergeCell ref="G4:G8"/>
    <mergeCell ref="B17:B23"/>
    <mergeCell ref="C17:C23"/>
    <mergeCell ref="D17:D23"/>
    <mergeCell ref="E17:E23"/>
    <mergeCell ref="F17:F23"/>
    <mergeCell ref="G17:G23"/>
    <mergeCell ref="B9:B15"/>
    <mergeCell ref="C9:C15"/>
    <mergeCell ref="D9:D15"/>
    <mergeCell ref="E9:E15"/>
    <mergeCell ref="F9:F15"/>
    <mergeCell ref="G9:G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44"/>
  <sheetViews>
    <sheetView topLeftCell="A3" workbookViewId="0">
      <selection activeCell="H13" sqref="H13"/>
    </sheetView>
  </sheetViews>
  <sheetFormatPr defaultColWidth="9.1796875" defaultRowHeight="14" x14ac:dyDescent="0.3"/>
  <cols>
    <col min="1" max="1" width="4.1796875" style="800" bestFit="1" customWidth="1"/>
    <col min="2" max="2" width="38.453125" style="800" bestFit="1" customWidth="1"/>
    <col min="3" max="3" width="3" style="800" bestFit="1" customWidth="1"/>
    <col min="4" max="5" width="2" style="800" bestFit="1" customWidth="1"/>
    <col min="6" max="6" width="7.54296875" style="800" bestFit="1" customWidth="1"/>
    <col min="7" max="16384" width="9.1796875" style="800"/>
  </cols>
  <sheetData>
    <row r="2" spans="1:12" ht="14.5" x14ac:dyDescent="0.35">
      <c r="A2" s="798" t="s">
        <v>129</v>
      </c>
      <c r="B2" s="799" t="s">
        <v>130</v>
      </c>
      <c r="C2" s="800">
        <v>1</v>
      </c>
      <c r="D2" s="800">
        <v>2</v>
      </c>
      <c r="E2" s="800">
        <v>3</v>
      </c>
      <c r="F2" s="800" t="s">
        <v>523</v>
      </c>
    </row>
    <row r="3" spans="1:12" ht="14.5" x14ac:dyDescent="0.35">
      <c r="A3" s="798">
        <v>1</v>
      </c>
      <c r="B3" s="801" t="s">
        <v>131</v>
      </c>
      <c r="C3" s="800" t="e">
        <f>COUNTIF('[2]Ikhtisar Jadwal'!$K$4:$K$122,[2]Rekap!$B3)</f>
        <v>#VALUE!</v>
      </c>
      <c r="D3" s="800" t="e">
        <f>COUNTIF('[2]Ikhtisar Jadwal'!$L$4:$L$122,[2]Rekap!$B3)</f>
        <v>#VALUE!</v>
      </c>
      <c r="E3" s="800" t="e">
        <f>COUNTIF('[2]Ikhtisar Jadwal'!$M$4:$M$122,[2]Rekap!$B3)</f>
        <v>#VALUE!</v>
      </c>
      <c r="F3" s="800" t="e">
        <f>SUM(C3:E3)</f>
        <v>#VALUE!</v>
      </c>
    </row>
    <row r="4" spans="1:12" ht="14.5" x14ac:dyDescent="0.35">
      <c r="A4" s="798">
        <f>A3+1</f>
        <v>2</v>
      </c>
      <c r="B4" s="801" t="s">
        <v>132</v>
      </c>
      <c r="C4" s="800" t="e">
        <f>COUNTIF('[2]Ikhtisar Jadwal'!$K$4:$K$122,[2]Rekap!$B4)</f>
        <v>#VALUE!</v>
      </c>
      <c r="D4" s="800" t="e">
        <f>COUNTIF('[2]Ikhtisar Jadwal'!$L$4:$L$122,[2]Rekap!$B4)</f>
        <v>#VALUE!</v>
      </c>
      <c r="E4" s="800" t="e">
        <f>COUNTIF('[2]Ikhtisar Jadwal'!$M$4:$M$122,[2]Rekap!$B4)</f>
        <v>#VALUE!</v>
      </c>
      <c r="F4" s="800" t="e">
        <f t="shared" ref="F4:F44" si="0">SUM(C4:E4)</f>
        <v>#VALUE!</v>
      </c>
    </row>
    <row r="5" spans="1:12" ht="14.5" x14ac:dyDescent="0.35">
      <c r="A5" s="798">
        <f t="shared" ref="A5:A44" si="1">A4+1</f>
        <v>3</v>
      </c>
      <c r="B5" s="801" t="s">
        <v>133</v>
      </c>
      <c r="C5" s="800" t="e">
        <f>COUNTIF('[2]Ikhtisar Jadwal'!$K$4:$K$122,[2]Rekap!$B5)</f>
        <v>#VALUE!</v>
      </c>
      <c r="D5" s="800" t="e">
        <f>COUNTIF('[2]Ikhtisar Jadwal'!$L$4:$L$122,[2]Rekap!$B5)</f>
        <v>#VALUE!</v>
      </c>
      <c r="E5" s="800" t="e">
        <f>COUNTIF('[2]Ikhtisar Jadwal'!$M$4:$M$122,[2]Rekap!$B5)</f>
        <v>#VALUE!</v>
      </c>
      <c r="F5" s="800" t="e">
        <f t="shared" si="0"/>
        <v>#VALUE!</v>
      </c>
    </row>
    <row r="6" spans="1:12" ht="14.5" x14ac:dyDescent="0.35">
      <c r="A6" s="798">
        <f t="shared" si="1"/>
        <v>4</v>
      </c>
      <c r="B6" s="801" t="s">
        <v>134</v>
      </c>
      <c r="C6" s="800" t="e">
        <f>COUNTIF('[2]Ikhtisar Jadwal'!$K$4:$K$122,[2]Rekap!$B6)</f>
        <v>#VALUE!</v>
      </c>
      <c r="D6" s="800" t="e">
        <f>COUNTIF('[2]Ikhtisar Jadwal'!$L$4:$L$122,[2]Rekap!$B6)</f>
        <v>#VALUE!</v>
      </c>
      <c r="E6" s="800" t="e">
        <f>COUNTIF('[2]Ikhtisar Jadwal'!$M$4:$M$122,[2]Rekap!$B6)</f>
        <v>#VALUE!</v>
      </c>
      <c r="F6" s="800" t="e">
        <f t="shared" si="0"/>
        <v>#VALUE!</v>
      </c>
    </row>
    <row r="7" spans="1:12" ht="14.5" x14ac:dyDescent="0.35">
      <c r="A7" s="798">
        <f t="shared" si="1"/>
        <v>5</v>
      </c>
      <c r="B7" s="801" t="s">
        <v>135</v>
      </c>
      <c r="C7" s="800" t="e">
        <f>COUNTIF('[2]Ikhtisar Jadwal'!$K$4:$K$122,[2]Rekap!$B7)</f>
        <v>#VALUE!</v>
      </c>
      <c r="D7" s="800" t="e">
        <f>COUNTIF('[2]Ikhtisar Jadwal'!$L$4:$L$122,[2]Rekap!$B7)</f>
        <v>#VALUE!</v>
      </c>
      <c r="E7" s="800" t="e">
        <f>COUNTIF('[2]Ikhtisar Jadwal'!$M$4:$M$122,[2]Rekap!$B7)</f>
        <v>#VALUE!</v>
      </c>
      <c r="F7" s="800" t="e">
        <f t="shared" si="0"/>
        <v>#VALUE!</v>
      </c>
    </row>
    <row r="8" spans="1:12" ht="14.5" x14ac:dyDescent="0.35">
      <c r="A8" s="798">
        <f t="shared" si="1"/>
        <v>6</v>
      </c>
      <c r="B8" s="801" t="s">
        <v>136</v>
      </c>
      <c r="C8" s="800" t="e">
        <f>COUNTIF('[2]Ikhtisar Jadwal'!$K$4:$K$122,[2]Rekap!$B8)</f>
        <v>#VALUE!</v>
      </c>
      <c r="D8" s="800" t="e">
        <f>COUNTIF('[2]Ikhtisar Jadwal'!$L$4:$L$122,[2]Rekap!$B8)</f>
        <v>#VALUE!</v>
      </c>
      <c r="E8" s="800" t="e">
        <f>COUNTIF('[2]Ikhtisar Jadwal'!$M$4:$M$122,[2]Rekap!$B8)</f>
        <v>#VALUE!</v>
      </c>
      <c r="F8" s="800" t="e">
        <f t="shared" si="0"/>
        <v>#VALUE!</v>
      </c>
    </row>
    <row r="9" spans="1:12" ht="14.5" x14ac:dyDescent="0.35">
      <c r="A9" s="798">
        <f t="shared" si="1"/>
        <v>7</v>
      </c>
      <c r="B9" s="801" t="s">
        <v>137</v>
      </c>
      <c r="C9" s="800" t="e">
        <f>COUNTIF('[2]Ikhtisar Jadwal'!$K$4:$K$122,[2]Rekap!$B9)</f>
        <v>#VALUE!</v>
      </c>
      <c r="D9" s="800" t="e">
        <f>COUNTIF('[2]Ikhtisar Jadwal'!$L$4:$L$122,[2]Rekap!$B9)</f>
        <v>#VALUE!</v>
      </c>
      <c r="E9" s="800" t="e">
        <f>COUNTIF('[2]Ikhtisar Jadwal'!$M$4:$M$122,[2]Rekap!$B9)</f>
        <v>#VALUE!</v>
      </c>
      <c r="F9" s="800" t="e">
        <f t="shared" si="0"/>
        <v>#VALUE!</v>
      </c>
    </row>
    <row r="10" spans="1:12" ht="14.5" x14ac:dyDescent="0.35">
      <c r="A10" s="798">
        <f t="shared" si="1"/>
        <v>8</v>
      </c>
      <c r="B10" s="801" t="s">
        <v>138</v>
      </c>
      <c r="C10" s="800" t="e">
        <f>COUNTIF('[2]Ikhtisar Jadwal'!$K$4:$K$122,[2]Rekap!$B10)</f>
        <v>#VALUE!</v>
      </c>
      <c r="D10" s="800" t="e">
        <f>COUNTIF('[2]Ikhtisar Jadwal'!$L$4:$L$122,[2]Rekap!$B10)</f>
        <v>#VALUE!</v>
      </c>
      <c r="E10" s="800" t="e">
        <f>COUNTIF('[2]Ikhtisar Jadwal'!$M$4:$M$122,[2]Rekap!$B10)</f>
        <v>#VALUE!</v>
      </c>
      <c r="F10" s="800" t="e">
        <f t="shared" si="0"/>
        <v>#VALUE!</v>
      </c>
      <c r="L10" s="802"/>
    </row>
    <row r="11" spans="1:12" ht="14.5" x14ac:dyDescent="0.35">
      <c r="A11" s="798">
        <f t="shared" si="1"/>
        <v>9</v>
      </c>
      <c r="B11" s="801" t="s">
        <v>139</v>
      </c>
      <c r="C11" s="800" t="e">
        <f>COUNTIF('[2]Ikhtisar Jadwal'!$K$4:$K$122,[2]Rekap!$B11)</f>
        <v>#VALUE!</v>
      </c>
      <c r="D11" s="800" t="e">
        <f>COUNTIF('[2]Ikhtisar Jadwal'!$L$4:$L$122,[2]Rekap!$B11)</f>
        <v>#VALUE!</v>
      </c>
      <c r="E11" s="800" t="e">
        <f>COUNTIF('[2]Ikhtisar Jadwal'!$M$4:$M$122,[2]Rekap!$B11)</f>
        <v>#VALUE!</v>
      </c>
      <c r="F11" s="800" t="e">
        <f t="shared" si="0"/>
        <v>#VALUE!</v>
      </c>
      <c r="L11" s="802"/>
    </row>
    <row r="12" spans="1:12" ht="14.5" x14ac:dyDescent="0.35">
      <c r="A12" s="798">
        <f t="shared" si="1"/>
        <v>10</v>
      </c>
      <c r="B12" s="801" t="s">
        <v>140</v>
      </c>
      <c r="C12" s="800" t="e">
        <f>COUNTIF('[2]Ikhtisar Jadwal'!$K$4:$K$122,[2]Rekap!$B12)</f>
        <v>#VALUE!</v>
      </c>
      <c r="D12" s="800" t="e">
        <f>COUNTIF('[2]Ikhtisar Jadwal'!$L$4:$L$122,[2]Rekap!$B12)</f>
        <v>#VALUE!</v>
      </c>
      <c r="E12" s="800" t="e">
        <f>COUNTIF('[2]Ikhtisar Jadwal'!$M$4:$M$122,[2]Rekap!$B12)</f>
        <v>#VALUE!</v>
      </c>
      <c r="F12" s="800" t="e">
        <f t="shared" si="0"/>
        <v>#VALUE!</v>
      </c>
      <c r="L12" s="802"/>
    </row>
    <row r="13" spans="1:12" ht="14.5" x14ac:dyDescent="0.35">
      <c r="A13" s="798">
        <f t="shared" si="1"/>
        <v>11</v>
      </c>
      <c r="B13" s="801" t="s">
        <v>141</v>
      </c>
      <c r="C13" s="800" t="e">
        <f>COUNTIF('[2]Ikhtisar Jadwal'!$K$4:$K$122,[2]Rekap!$B13)</f>
        <v>#VALUE!</v>
      </c>
      <c r="D13" s="800" t="e">
        <f>COUNTIF('[2]Ikhtisar Jadwal'!$L$4:$L$122,[2]Rekap!$B13)</f>
        <v>#VALUE!</v>
      </c>
      <c r="E13" s="800" t="e">
        <f>COUNTIF('[2]Ikhtisar Jadwal'!$M$4:$M$122,[2]Rekap!$B13)</f>
        <v>#VALUE!</v>
      </c>
      <c r="F13" s="800" t="e">
        <f t="shared" si="0"/>
        <v>#VALUE!</v>
      </c>
      <c r="L13" s="802"/>
    </row>
    <row r="14" spans="1:12" ht="14.5" x14ac:dyDescent="0.35">
      <c r="A14" s="798">
        <f t="shared" si="1"/>
        <v>12</v>
      </c>
      <c r="B14" s="801" t="s">
        <v>142</v>
      </c>
      <c r="C14" s="800" t="e">
        <f>COUNTIF('[2]Ikhtisar Jadwal'!$K$4:$K$122,[2]Rekap!$B14)</f>
        <v>#VALUE!</v>
      </c>
      <c r="D14" s="800" t="e">
        <f>COUNTIF('[2]Ikhtisar Jadwal'!$L$4:$L$122,[2]Rekap!$B14)</f>
        <v>#VALUE!</v>
      </c>
      <c r="E14" s="800" t="e">
        <f>COUNTIF('[2]Ikhtisar Jadwal'!$M$4:$M$122,[2]Rekap!$B14)</f>
        <v>#VALUE!</v>
      </c>
      <c r="F14" s="800" t="e">
        <f t="shared" si="0"/>
        <v>#VALUE!</v>
      </c>
      <c r="L14" s="802"/>
    </row>
    <row r="15" spans="1:12" ht="14.5" x14ac:dyDescent="0.35">
      <c r="A15" s="798">
        <f t="shared" si="1"/>
        <v>13</v>
      </c>
      <c r="B15" s="801" t="s">
        <v>143</v>
      </c>
      <c r="C15" s="800" t="e">
        <f>COUNTIF('[2]Ikhtisar Jadwal'!$K$4:$K$122,[2]Rekap!$B15)</f>
        <v>#VALUE!</v>
      </c>
      <c r="D15" s="800" t="e">
        <f>COUNTIF('[2]Ikhtisar Jadwal'!$L$4:$L$122,[2]Rekap!$B15)</f>
        <v>#VALUE!</v>
      </c>
      <c r="E15" s="800" t="e">
        <f>COUNTIF('[2]Ikhtisar Jadwal'!$M$4:$M$122,[2]Rekap!$B15)</f>
        <v>#VALUE!</v>
      </c>
      <c r="F15" s="800" t="e">
        <f t="shared" si="0"/>
        <v>#VALUE!</v>
      </c>
    </row>
    <row r="16" spans="1:12" ht="14.5" x14ac:dyDescent="0.35">
      <c r="A16" s="798">
        <f t="shared" si="1"/>
        <v>14</v>
      </c>
      <c r="B16" s="801" t="s">
        <v>144</v>
      </c>
      <c r="C16" s="800" t="e">
        <f>COUNTIF('[2]Ikhtisar Jadwal'!$K$4:$K$122,[2]Rekap!$B16)</f>
        <v>#VALUE!</v>
      </c>
      <c r="D16" s="800" t="e">
        <f>COUNTIF('[2]Ikhtisar Jadwal'!$L$4:$L$122,[2]Rekap!$B16)</f>
        <v>#VALUE!</v>
      </c>
      <c r="E16" s="800" t="e">
        <f>COUNTIF('[2]Ikhtisar Jadwal'!$M$4:$M$122,[2]Rekap!$B16)</f>
        <v>#VALUE!</v>
      </c>
      <c r="F16" s="800" t="e">
        <f t="shared" si="0"/>
        <v>#VALUE!</v>
      </c>
    </row>
    <row r="17" spans="1:6" ht="14.5" x14ac:dyDescent="0.35">
      <c r="A17" s="798">
        <f t="shared" si="1"/>
        <v>15</v>
      </c>
      <c r="B17" s="801" t="s">
        <v>145</v>
      </c>
      <c r="C17" s="800" t="e">
        <f>COUNTIF('[2]Ikhtisar Jadwal'!$K$4:$K$122,[2]Rekap!$B17)</f>
        <v>#VALUE!</v>
      </c>
      <c r="D17" s="800" t="e">
        <f>COUNTIF('[2]Ikhtisar Jadwal'!$L$4:$L$122,[2]Rekap!$B17)</f>
        <v>#VALUE!</v>
      </c>
      <c r="E17" s="800" t="e">
        <f>COUNTIF('[2]Ikhtisar Jadwal'!$M$4:$M$122,[2]Rekap!$B17)</f>
        <v>#VALUE!</v>
      </c>
      <c r="F17" s="800" t="e">
        <f t="shared" si="0"/>
        <v>#VALUE!</v>
      </c>
    </row>
    <row r="18" spans="1:6" ht="14.5" x14ac:dyDescent="0.35">
      <c r="A18" s="798">
        <f t="shared" si="1"/>
        <v>16</v>
      </c>
      <c r="B18" s="801" t="s">
        <v>146</v>
      </c>
      <c r="C18" s="800" t="e">
        <f>COUNTIF('[2]Ikhtisar Jadwal'!$K$4:$K$122,[2]Rekap!$B18)</f>
        <v>#VALUE!</v>
      </c>
      <c r="D18" s="800" t="e">
        <f>COUNTIF('[2]Ikhtisar Jadwal'!$L$4:$L$122,[2]Rekap!$B18)</f>
        <v>#VALUE!</v>
      </c>
      <c r="E18" s="800" t="e">
        <f>COUNTIF('[2]Ikhtisar Jadwal'!$M$4:$M$122,[2]Rekap!$B18)</f>
        <v>#VALUE!</v>
      </c>
      <c r="F18" s="800" t="e">
        <f t="shared" si="0"/>
        <v>#VALUE!</v>
      </c>
    </row>
    <row r="19" spans="1:6" ht="14.5" x14ac:dyDescent="0.35">
      <c r="A19" s="798">
        <f t="shared" si="1"/>
        <v>17</v>
      </c>
      <c r="B19" s="801" t="s">
        <v>520</v>
      </c>
      <c r="C19" s="800" t="e">
        <f>COUNTIF('[2]Ikhtisar Jadwal'!$K$4:$K$122,[2]Rekap!$B19)</f>
        <v>#VALUE!</v>
      </c>
      <c r="D19" s="800" t="e">
        <f>COUNTIF('[2]Ikhtisar Jadwal'!$L$4:$L$122,[2]Rekap!$B19)</f>
        <v>#VALUE!</v>
      </c>
      <c r="E19" s="800" t="e">
        <f>COUNTIF('[2]Ikhtisar Jadwal'!$M$4:$M$122,[2]Rekap!$B19)</f>
        <v>#VALUE!</v>
      </c>
      <c r="F19" s="800" t="e">
        <f t="shared" si="0"/>
        <v>#VALUE!</v>
      </c>
    </row>
    <row r="20" spans="1:6" ht="14.5" x14ac:dyDescent="0.35">
      <c r="A20" s="798">
        <f t="shared" si="1"/>
        <v>18</v>
      </c>
      <c r="B20" s="801" t="s">
        <v>518</v>
      </c>
      <c r="C20" s="800" t="e">
        <f>COUNTIF('[2]Ikhtisar Jadwal'!$K$4:$K$122,[2]Rekap!$B20)</f>
        <v>#VALUE!</v>
      </c>
      <c r="D20" s="800" t="e">
        <f>COUNTIF('[2]Ikhtisar Jadwal'!$L$4:$L$122,[2]Rekap!$B20)</f>
        <v>#VALUE!</v>
      </c>
      <c r="E20" s="800" t="e">
        <f>COUNTIF('[2]Ikhtisar Jadwal'!$M$4:$M$122,[2]Rekap!$B20)</f>
        <v>#VALUE!</v>
      </c>
      <c r="F20" s="800" t="e">
        <f t="shared" si="0"/>
        <v>#VALUE!</v>
      </c>
    </row>
    <row r="21" spans="1:6" ht="14.5" x14ac:dyDescent="0.35">
      <c r="A21" s="798">
        <f t="shared" si="1"/>
        <v>19</v>
      </c>
      <c r="B21" s="801" t="s">
        <v>521</v>
      </c>
      <c r="C21" s="800" t="e">
        <f>COUNTIF('[2]Ikhtisar Jadwal'!$K$4:$K$122,[2]Rekap!$B21)</f>
        <v>#VALUE!</v>
      </c>
      <c r="D21" s="800" t="e">
        <f>COUNTIF('[2]Ikhtisar Jadwal'!$L$4:$L$122,[2]Rekap!$B21)</f>
        <v>#VALUE!</v>
      </c>
      <c r="E21" s="800" t="e">
        <f>COUNTIF('[2]Ikhtisar Jadwal'!$M$4:$M$122,[2]Rekap!$B21)</f>
        <v>#VALUE!</v>
      </c>
      <c r="F21" s="800" t="e">
        <f t="shared" si="0"/>
        <v>#VALUE!</v>
      </c>
    </row>
    <row r="22" spans="1:6" ht="14.5" x14ac:dyDescent="0.35">
      <c r="A22" s="798">
        <f t="shared" si="1"/>
        <v>20</v>
      </c>
      <c r="B22" s="801" t="s">
        <v>150</v>
      </c>
      <c r="C22" s="800" t="e">
        <f>COUNTIF('[2]Ikhtisar Jadwal'!$K$4:$K$122,[2]Rekap!$B22)</f>
        <v>#VALUE!</v>
      </c>
      <c r="D22" s="800" t="e">
        <f>COUNTIF('[2]Ikhtisar Jadwal'!$L$4:$L$122,[2]Rekap!$B22)</f>
        <v>#VALUE!</v>
      </c>
      <c r="E22" s="800" t="e">
        <f>COUNTIF('[2]Ikhtisar Jadwal'!$M$4:$M$122,[2]Rekap!$B22)</f>
        <v>#VALUE!</v>
      </c>
      <c r="F22" s="800" t="e">
        <f t="shared" si="0"/>
        <v>#VALUE!</v>
      </c>
    </row>
    <row r="23" spans="1:6" ht="14.5" x14ac:dyDescent="0.35">
      <c r="A23" s="798">
        <f t="shared" si="1"/>
        <v>21</v>
      </c>
      <c r="B23" s="801" t="s">
        <v>151</v>
      </c>
      <c r="C23" s="800" t="e">
        <f>COUNTIF('[2]Ikhtisar Jadwal'!$K$4:$K$122,[2]Rekap!$B23)</f>
        <v>#VALUE!</v>
      </c>
      <c r="D23" s="800" t="e">
        <f>COUNTIF('[2]Ikhtisar Jadwal'!$L$4:$L$122,[2]Rekap!$B23)</f>
        <v>#VALUE!</v>
      </c>
      <c r="E23" s="800" t="e">
        <f>COUNTIF('[2]Ikhtisar Jadwal'!$M$4:$M$122,[2]Rekap!$B23)</f>
        <v>#VALUE!</v>
      </c>
      <c r="F23" s="800" t="e">
        <f t="shared" si="0"/>
        <v>#VALUE!</v>
      </c>
    </row>
    <row r="24" spans="1:6" ht="14.5" x14ac:dyDescent="0.35">
      <c r="A24" s="798">
        <f t="shared" si="1"/>
        <v>22</v>
      </c>
      <c r="B24" s="801" t="s">
        <v>152</v>
      </c>
      <c r="C24" s="800" t="e">
        <f>COUNTIF('[2]Ikhtisar Jadwal'!$K$4:$K$122,[2]Rekap!$B24)</f>
        <v>#VALUE!</v>
      </c>
      <c r="D24" s="800" t="e">
        <f>COUNTIF('[2]Ikhtisar Jadwal'!$L$4:$L$122,[2]Rekap!$B24)</f>
        <v>#VALUE!</v>
      </c>
      <c r="E24" s="800" t="e">
        <f>COUNTIF('[2]Ikhtisar Jadwal'!$M$4:$M$122,[2]Rekap!$B24)</f>
        <v>#VALUE!</v>
      </c>
      <c r="F24" s="800" t="e">
        <f t="shared" si="0"/>
        <v>#VALUE!</v>
      </c>
    </row>
    <row r="25" spans="1:6" ht="14.5" x14ac:dyDescent="0.35">
      <c r="A25" s="798">
        <f t="shared" si="1"/>
        <v>23</v>
      </c>
      <c r="B25" s="801" t="s">
        <v>153</v>
      </c>
      <c r="C25" s="800" t="e">
        <f>COUNTIF('[2]Ikhtisar Jadwal'!$K$4:$K$122,[2]Rekap!$B25)</f>
        <v>#VALUE!</v>
      </c>
      <c r="D25" s="800" t="e">
        <f>COUNTIF('[2]Ikhtisar Jadwal'!$L$4:$L$122,[2]Rekap!$B25)</f>
        <v>#VALUE!</v>
      </c>
      <c r="E25" s="800" t="e">
        <f>COUNTIF('[2]Ikhtisar Jadwal'!$M$4:$M$122,[2]Rekap!$B25)</f>
        <v>#VALUE!</v>
      </c>
      <c r="F25" s="800" t="e">
        <f t="shared" si="0"/>
        <v>#VALUE!</v>
      </c>
    </row>
    <row r="26" spans="1:6" ht="14.5" x14ac:dyDescent="0.35">
      <c r="A26" s="798">
        <f t="shared" si="1"/>
        <v>24</v>
      </c>
      <c r="B26" s="801" t="s">
        <v>154</v>
      </c>
      <c r="C26" s="800" t="e">
        <f>COUNTIF('[2]Ikhtisar Jadwal'!$K$4:$K$122,[2]Rekap!$B26)</f>
        <v>#VALUE!</v>
      </c>
      <c r="D26" s="800" t="e">
        <f>COUNTIF('[2]Ikhtisar Jadwal'!$L$4:$L$122,[2]Rekap!$B26)</f>
        <v>#VALUE!</v>
      </c>
      <c r="E26" s="800" t="e">
        <f>COUNTIF('[2]Ikhtisar Jadwal'!$M$4:$M$122,[2]Rekap!$B26)</f>
        <v>#VALUE!</v>
      </c>
      <c r="F26" s="800" t="e">
        <f t="shared" si="0"/>
        <v>#VALUE!</v>
      </c>
    </row>
    <row r="27" spans="1:6" ht="14.5" x14ac:dyDescent="0.35">
      <c r="A27" s="798">
        <f t="shared" si="1"/>
        <v>25</v>
      </c>
      <c r="B27" s="801" t="s">
        <v>155</v>
      </c>
      <c r="C27" s="800" t="e">
        <f>COUNTIF('[2]Ikhtisar Jadwal'!$K$4:$K$122,[2]Rekap!$B27)</f>
        <v>#VALUE!</v>
      </c>
      <c r="D27" s="800" t="e">
        <f>COUNTIF('[2]Ikhtisar Jadwal'!$L$4:$L$122,[2]Rekap!$B27)</f>
        <v>#VALUE!</v>
      </c>
      <c r="E27" s="800" t="e">
        <f>COUNTIF('[2]Ikhtisar Jadwal'!$M$4:$M$122,[2]Rekap!$B27)</f>
        <v>#VALUE!</v>
      </c>
      <c r="F27" s="800" t="e">
        <f t="shared" si="0"/>
        <v>#VALUE!</v>
      </c>
    </row>
    <row r="28" spans="1:6" ht="14.5" x14ac:dyDescent="0.35">
      <c r="A28" s="798">
        <f t="shared" si="1"/>
        <v>26</v>
      </c>
      <c r="B28" s="801" t="s">
        <v>156</v>
      </c>
      <c r="C28" s="800" t="e">
        <f>COUNTIF('[2]Ikhtisar Jadwal'!$K$4:$K$122,[2]Rekap!$B28)</f>
        <v>#VALUE!</v>
      </c>
      <c r="D28" s="800" t="e">
        <f>COUNTIF('[2]Ikhtisar Jadwal'!$L$4:$L$122,[2]Rekap!$B28)</f>
        <v>#VALUE!</v>
      </c>
      <c r="E28" s="800" t="e">
        <f>COUNTIF('[2]Ikhtisar Jadwal'!$M$4:$M$122,[2]Rekap!$B28)</f>
        <v>#VALUE!</v>
      </c>
      <c r="F28" s="800" t="e">
        <f t="shared" si="0"/>
        <v>#VALUE!</v>
      </c>
    </row>
    <row r="29" spans="1:6" ht="14.5" x14ac:dyDescent="0.35">
      <c r="A29" s="798">
        <f t="shared" si="1"/>
        <v>27</v>
      </c>
      <c r="B29" s="801" t="s">
        <v>157</v>
      </c>
      <c r="C29" s="800" t="e">
        <f>COUNTIF('[2]Ikhtisar Jadwal'!$K$4:$K$122,[2]Rekap!$B29)</f>
        <v>#VALUE!</v>
      </c>
      <c r="D29" s="800" t="e">
        <f>COUNTIF('[2]Ikhtisar Jadwal'!$L$4:$L$122,[2]Rekap!$B29)</f>
        <v>#VALUE!</v>
      </c>
      <c r="E29" s="800" t="e">
        <f>COUNTIF('[2]Ikhtisar Jadwal'!$M$4:$M$122,[2]Rekap!$B29)</f>
        <v>#VALUE!</v>
      </c>
      <c r="F29" s="800" t="e">
        <f t="shared" si="0"/>
        <v>#VALUE!</v>
      </c>
    </row>
    <row r="30" spans="1:6" ht="14.5" x14ac:dyDescent="0.35">
      <c r="A30" s="798">
        <f t="shared" si="1"/>
        <v>28</v>
      </c>
      <c r="B30" s="801" t="s">
        <v>158</v>
      </c>
      <c r="C30" s="800" t="e">
        <f>COUNTIF('[2]Ikhtisar Jadwal'!$K$4:$K$122,[2]Rekap!$B30)</f>
        <v>#VALUE!</v>
      </c>
      <c r="D30" s="800" t="e">
        <f>COUNTIF('[2]Ikhtisar Jadwal'!$L$4:$L$122,[2]Rekap!$B30)</f>
        <v>#VALUE!</v>
      </c>
      <c r="E30" s="800" t="e">
        <f>COUNTIF('[2]Ikhtisar Jadwal'!$M$4:$M$122,[2]Rekap!$B30)</f>
        <v>#VALUE!</v>
      </c>
      <c r="F30" s="800" t="e">
        <f t="shared" si="0"/>
        <v>#VALUE!</v>
      </c>
    </row>
    <row r="31" spans="1:6" ht="14.5" x14ac:dyDescent="0.35">
      <c r="A31" s="798">
        <f t="shared" si="1"/>
        <v>29</v>
      </c>
      <c r="B31" s="801" t="s">
        <v>159</v>
      </c>
      <c r="C31" s="800" t="e">
        <f>COUNTIF('[2]Ikhtisar Jadwal'!$K$4:$K$122,[2]Rekap!$B31)</f>
        <v>#VALUE!</v>
      </c>
      <c r="D31" s="800" t="e">
        <f>COUNTIF('[2]Ikhtisar Jadwal'!$L$4:$L$122,[2]Rekap!$B31)</f>
        <v>#VALUE!</v>
      </c>
      <c r="E31" s="800" t="e">
        <f>COUNTIF('[2]Ikhtisar Jadwal'!$M$4:$M$122,[2]Rekap!$B31)</f>
        <v>#VALUE!</v>
      </c>
      <c r="F31" s="800" t="e">
        <f t="shared" si="0"/>
        <v>#VALUE!</v>
      </c>
    </row>
    <row r="32" spans="1:6" ht="14.5" x14ac:dyDescent="0.35">
      <c r="A32" s="798">
        <f t="shared" si="1"/>
        <v>30</v>
      </c>
      <c r="B32" s="801" t="s">
        <v>160</v>
      </c>
      <c r="C32" s="800" t="e">
        <f>COUNTIF('[2]Ikhtisar Jadwal'!$K$4:$K$122,[2]Rekap!$B32)</f>
        <v>#VALUE!</v>
      </c>
      <c r="D32" s="800" t="e">
        <f>COUNTIF('[2]Ikhtisar Jadwal'!$L$4:$L$122,[2]Rekap!$B32)</f>
        <v>#VALUE!</v>
      </c>
      <c r="E32" s="800" t="e">
        <f>COUNTIF('[2]Ikhtisar Jadwal'!$M$4:$M$122,[2]Rekap!$B32)</f>
        <v>#VALUE!</v>
      </c>
      <c r="F32" s="800" t="e">
        <f t="shared" si="0"/>
        <v>#VALUE!</v>
      </c>
    </row>
    <row r="33" spans="1:6" ht="14.5" x14ac:dyDescent="0.35">
      <c r="A33" s="798">
        <f t="shared" si="1"/>
        <v>31</v>
      </c>
      <c r="B33" s="801" t="s">
        <v>161</v>
      </c>
      <c r="C33" s="800" t="e">
        <f>COUNTIF('[2]Ikhtisar Jadwal'!$K$4:$K$122,[2]Rekap!$B33)</f>
        <v>#VALUE!</v>
      </c>
      <c r="D33" s="800" t="e">
        <f>COUNTIF('[2]Ikhtisar Jadwal'!$L$4:$L$122,[2]Rekap!$B33)</f>
        <v>#VALUE!</v>
      </c>
      <c r="E33" s="800" t="e">
        <f>COUNTIF('[2]Ikhtisar Jadwal'!$M$4:$M$122,[2]Rekap!$B33)</f>
        <v>#VALUE!</v>
      </c>
      <c r="F33" s="800" t="e">
        <f t="shared" si="0"/>
        <v>#VALUE!</v>
      </c>
    </row>
    <row r="34" spans="1:6" ht="14.5" x14ac:dyDescent="0.35">
      <c r="A34" s="798">
        <f t="shared" si="1"/>
        <v>32</v>
      </c>
      <c r="B34" s="801" t="s">
        <v>162</v>
      </c>
      <c r="C34" s="800" t="e">
        <f>COUNTIF('[2]Ikhtisar Jadwal'!$K$4:$K$122,[2]Rekap!$B34)</f>
        <v>#VALUE!</v>
      </c>
      <c r="D34" s="800" t="e">
        <f>COUNTIF('[2]Ikhtisar Jadwal'!$L$4:$L$122,[2]Rekap!$B34)</f>
        <v>#VALUE!</v>
      </c>
      <c r="E34" s="800" t="e">
        <f>COUNTIF('[2]Ikhtisar Jadwal'!$M$4:$M$122,[2]Rekap!$B34)</f>
        <v>#VALUE!</v>
      </c>
      <c r="F34" s="800" t="e">
        <f t="shared" si="0"/>
        <v>#VALUE!</v>
      </c>
    </row>
    <row r="35" spans="1:6" ht="14.5" x14ac:dyDescent="0.35">
      <c r="A35" s="798">
        <f t="shared" si="1"/>
        <v>33</v>
      </c>
      <c r="B35" s="803" t="s">
        <v>164</v>
      </c>
      <c r="C35" s="800" t="e">
        <f>COUNTIF('[2]Ikhtisar Jadwal'!$K$4:$K$122,[2]Rekap!$B35)</f>
        <v>#VALUE!</v>
      </c>
      <c r="D35" s="800" t="e">
        <f>COUNTIF('[2]Ikhtisar Jadwal'!$L$4:$L$122,[2]Rekap!$B35)</f>
        <v>#VALUE!</v>
      </c>
      <c r="E35" s="800" t="e">
        <f>COUNTIF('[2]Ikhtisar Jadwal'!$M$4:$M$122,[2]Rekap!$B35)</f>
        <v>#VALUE!</v>
      </c>
      <c r="F35" s="800" t="e">
        <f t="shared" si="0"/>
        <v>#VALUE!</v>
      </c>
    </row>
    <row r="36" spans="1:6" ht="14.5" x14ac:dyDescent="0.35">
      <c r="A36" s="798">
        <f t="shared" si="1"/>
        <v>34</v>
      </c>
      <c r="B36" s="801" t="s">
        <v>516</v>
      </c>
      <c r="C36" s="800" t="e">
        <f>COUNTIF('[2]Ikhtisar Jadwal'!$K$4:$K$122,[2]Rekap!$B36)</f>
        <v>#VALUE!</v>
      </c>
      <c r="D36" s="800" t="e">
        <f>COUNTIF('[2]Ikhtisar Jadwal'!$L$4:$L$122,[2]Rekap!$B36)</f>
        <v>#VALUE!</v>
      </c>
      <c r="E36" s="800" t="e">
        <f>COUNTIF('[2]Ikhtisar Jadwal'!$M$4:$M$122,[2]Rekap!$B36)</f>
        <v>#VALUE!</v>
      </c>
      <c r="F36" s="800" t="e">
        <f t="shared" si="0"/>
        <v>#VALUE!</v>
      </c>
    </row>
    <row r="37" spans="1:6" ht="14.5" x14ac:dyDescent="0.35">
      <c r="A37" s="798">
        <f t="shared" si="1"/>
        <v>35</v>
      </c>
      <c r="B37" s="801" t="s">
        <v>169</v>
      </c>
      <c r="C37" s="800" t="e">
        <f>COUNTIF('[2]Ikhtisar Jadwal'!$K$4:$K$122,[2]Rekap!$B37)</f>
        <v>#VALUE!</v>
      </c>
      <c r="D37" s="800" t="e">
        <f>COUNTIF('[2]Ikhtisar Jadwal'!$L$4:$L$122,[2]Rekap!$B37)</f>
        <v>#VALUE!</v>
      </c>
      <c r="E37" s="800" t="e">
        <f>COUNTIF('[2]Ikhtisar Jadwal'!$M$4:$M$122,[2]Rekap!$B37)</f>
        <v>#VALUE!</v>
      </c>
      <c r="F37" s="800" t="e">
        <f t="shared" si="0"/>
        <v>#VALUE!</v>
      </c>
    </row>
    <row r="38" spans="1:6" ht="14.5" x14ac:dyDescent="0.35">
      <c r="A38" s="798">
        <f t="shared" si="1"/>
        <v>36</v>
      </c>
      <c r="B38" s="803" t="s">
        <v>172</v>
      </c>
      <c r="C38" s="800" t="e">
        <f>COUNTIF('[2]Ikhtisar Jadwal'!$K$4:$K$122,[2]Rekap!$B38)</f>
        <v>#VALUE!</v>
      </c>
      <c r="D38" s="800" t="e">
        <f>COUNTIF('[2]Ikhtisar Jadwal'!$L$4:$L$122,[2]Rekap!$B38)</f>
        <v>#VALUE!</v>
      </c>
      <c r="E38" s="800" t="e">
        <f>COUNTIF('[2]Ikhtisar Jadwal'!$M$4:$M$122,[2]Rekap!$B38)</f>
        <v>#VALUE!</v>
      </c>
      <c r="F38" s="800" t="e">
        <f t="shared" si="0"/>
        <v>#VALUE!</v>
      </c>
    </row>
    <row r="39" spans="1:6" ht="14.5" x14ac:dyDescent="0.35">
      <c r="A39" s="798">
        <f t="shared" si="1"/>
        <v>37</v>
      </c>
      <c r="B39" s="801" t="s">
        <v>519</v>
      </c>
      <c r="C39" s="800" t="e">
        <f>COUNTIF('[2]Ikhtisar Jadwal'!$K$4:$K$122,[2]Rekap!$B39)</f>
        <v>#VALUE!</v>
      </c>
      <c r="D39" s="800" t="e">
        <f>COUNTIF('[2]Ikhtisar Jadwal'!$L$4:$L$122,[2]Rekap!$B39)</f>
        <v>#VALUE!</v>
      </c>
      <c r="E39" s="800" t="e">
        <f>COUNTIF('[2]Ikhtisar Jadwal'!$M$4:$M$122,[2]Rekap!$B39)</f>
        <v>#VALUE!</v>
      </c>
      <c r="F39" s="800" t="e">
        <f t="shared" si="0"/>
        <v>#VALUE!</v>
      </c>
    </row>
    <row r="40" spans="1:6" ht="14.5" x14ac:dyDescent="0.35">
      <c r="A40" s="798">
        <f t="shared" si="1"/>
        <v>38</v>
      </c>
      <c r="B40" s="803" t="s">
        <v>171</v>
      </c>
      <c r="C40" s="800" t="e">
        <f>COUNTIF('[2]Ikhtisar Jadwal'!$K$4:$K$122,[2]Rekap!$B40)</f>
        <v>#VALUE!</v>
      </c>
      <c r="D40" s="800" t="e">
        <f>COUNTIF('[2]Ikhtisar Jadwal'!$L$4:$L$122,[2]Rekap!$B40)</f>
        <v>#VALUE!</v>
      </c>
      <c r="E40" s="800" t="e">
        <f>COUNTIF('[2]Ikhtisar Jadwal'!$M$4:$M$122,[2]Rekap!$B40)</f>
        <v>#VALUE!</v>
      </c>
      <c r="F40" s="800" t="e">
        <f t="shared" si="0"/>
        <v>#VALUE!</v>
      </c>
    </row>
    <row r="41" spans="1:6" ht="14.5" x14ac:dyDescent="0.35">
      <c r="A41" s="798">
        <f t="shared" si="1"/>
        <v>39</v>
      </c>
      <c r="B41" s="801" t="s">
        <v>173</v>
      </c>
      <c r="C41" s="800" t="e">
        <f>COUNTIF('[2]Ikhtisar Jadwal'!$K$4:$K$122,[2]Rekap!$B41)</f>
        <v>#VALUE!</v>
      </c>
      <c r="D41" s="800" t="e">
        <f>COUNTIF('[2]Ikhtisar Jadwal'!$L$4:$L$122,[2]Rekap!$B41)</f>
        <v>#VALUE!</v>
      </c>
      <c r="E41" s="800" t="e">
        <f>COUNTIF('[2]Ikhtisar Jadwal'!$M$4:$M$122,[2]Rekap!$B41)</f>
        <v>#VALUE!</v>
      </c>
      <c r="F41" s="800" t="e">
        <f t="shared" si="0"/>
        <v>#VALUE!</v>
      </c>
    </row>
    <row r="42" spans="1:6" ht="14.5" x14ac:dyDescent="0.35">
      <c r="A42" s="798">
        <f t="shared" si="1"/>
        <v>40</v>
      </c>
      <c r="B42" s="801" t="s">
        <v>175</v>
      </c>
      <c r="C42" s="800" t="e">
        <f>COUNTIF('[2]Ikhtisar Jadwal'!$K$4:$K$122,[2]Rekap!$B42)</f>
        <v>#VALUE!</v>
      </c>
      <c r="D42" s="800" t="e">
        <f>COUNTIF('[2]Ikhtisar Jadwal'!$L$4:$L$122,[2]Rekap!$B42)</f>
        <v>#VALUE!</v>
      </c>
      <c r="E42" s="800" t="e">
        <f>COUNTIF('[2]Ikhtisar Jadwal'!$M$4:$M$122,[2]Rekap!$B42)</f>
        <v>#VALUE!</v>
      </c>
      <c r="F42" s="800" t="e">
        <f t="shared" si="0"/>
        <v>#VALUE!</v>
      </c>
    </row>
    <row r="43" spans="1:6" ht="14.5" x14ac:dyDescent="0.35">
      <c r="A43" s="798">
        <f t="shared" si="1"/>
        <v>41</v>
      </c>
      <c r="B43" s="801" t="s">
        <v>517</v>
      </c>
      <c r="C43" s="800" t="e">
        <f>COUNTIF('[2]Ikhtisar Jadwal'!$K$4:$K$122,[2]Rekap!$B43)</f>
        <v>#VALUE!</v>
      </c>
      <c r="D43" s="800" t="e">
        <f>COUNTIF('[2]Ikhtisar Jadwal'!$L$4:$L$122,[2]Rekap!$B43)</f>
        <v>#VALUE!</v>
      </c>
      <c r="E43" s="800" t="e">
        <f>COUNTIF('[2]Ikhtisar Jadwal'!$M$4:$M$122,[2]Rekap!$B43)</f>
        <v>#VALUE!</v>
      </c>
      <c r="F43" s="800" t="e">
        <f t="shared" si="0"/>
        <v>#VALUE!</v>
      </c>
    </row>
    <row r="44" spans="1:6" ht="14.5" x14ac:dyDescent="0.35">
      <c r="A44" s="798">
        <f t="shared" si="1"/>
        <v>42</v>
      </c>
      <c r="B44" s="801" t="s">
        <v>522</v>
      </c>
      <c r="C44" s="800" t="e">
        <f>COUNTIF('[2]Ikhtisar Jadwal'!$K$4:$K$122,[2]Rekap!$B44)</f>
        <v>#VALUE!</v>
      </c>
      <c r="D44" s="800" t="e">
        <f>COUNTIF('[2]Ikhtisar Jadwal'!$L$4:$L$122,[2]Rekap!$B44)</f>
        <v>#VALUE!</v>
      </c>
      <c r="E44" s="800" t="e">
        <f>COUNTIF('[2]Ikhtisar Jadwal'!$M$4:$M$122,[2]Rekap!$B44)</f>
        <v>#VALUE!</v>
      </c>
      <c r="F44" s="800" t="e">
        <f t="shared" si="0"/>
        <v>#VALUE!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243"/>
  <sheetViews>
    <sheetView topLeftCell="A42" zoomScale="60" zoomScaleNormal="60" workbookViewId="0">
      <selection activeCell="K239" sqref="K239:L243"/>
    </sheetView>
  </sheetViews>
  <sheetFormatPr defaultColWidth="9.1796875" defaultRowHeight="15.5" x14ac:dyDescent="0.35"/>
  <cols>
    <col min="1" max="1" width="5.26953125" style="18" customWidth="1"/>
    <col min="2" max="2" width="14.7265625" style="18" bestFit="1" customWidth="1"/>
    <col min="3" max="3" width="13.1796875" style="18" customWidth="1"/>
    <col min="4" max="4" width="29.26953125" style="18" bestFit="1" customWidth="1"/>
    <col min="5" max="5" width="11" style="18" customWidth="1"/>
    <col min="6" max="6" width="5.26953125" style="18" bestFit="1" customWidth="1"/>
    <col min="7" max="7" width="9.26953125" style="18" bestFit="1" customWidth="1"/>
    <col min="8" max="8" width="8.453125" style="18" bestFit="1" customWidth="1"/>
    <col min="9" max="9" width="8.453125" style="18" customWidth="1"/>
    <col min="10" max="10" width="8.453125" style="405" customWidth="1"/>
    <col min="11" max="11" width="41.453125" style="331" bestFit="1" customWidth="1"/>
    <col min="12" max="12" width="39.7265625" style="331" customWidth="1"/>
    <col min="13" max="13" width="6.26953125" style="331" customWidth="1"/>
    <col min="14" max="14" width="43.453125" style="331" bestFit="1" customWidth="1"/>
    <col min="15" max="15" width="5.54296875" style="18" customWidth="1"/>
    <col min="16" max="16384" width="9.1796875" style="18"/>
  </cols>
  <sheetData>
    <row r="1" spans="1:15" ht="21" customHeight="1" x14ac:dyDescent="0.35">
      <c r="A1" s="20" t="s">
        <v>178</v>
      </c>
      <c r="L1" s="394"/>
      <c r="M1" s="394"/>
      <c r="N1" s="394"/>
    </row>
    <row r="2" spans="1:15" s="253" customFormat="1" ht="36" customHeight="1" x14ac:dyDescent="0.35">
      <c r="A2" s="254" t="s">
        <v>55</v>
      </c>
      <c r="B2" s="254" t="s">
        <v>54</v>
      </c>
      <c r="C2" s="254" t="s">
        <v>53</v>
      </c>
      <c r="D2" s="254" t="s">
        <v>52</v>
      </c>
      <c r="E2" s="254" t="s">
        <v>51</v>
      </c>
      <c r="F2" s="254" t="s">
        <v>31</v>
      </c>
      <c r="G2" s="254" t="s">
        <v>56</v>
      </c>
      <c r="H2" s="254" t="s">
        <v>57</v>
      </c>
      <c r="I2" s="254" t="s">
        <v>110</v>
      </c>
      <c r="J2" s="395"/>
      <c r="K2" s="395" t="s">
        <v>58</v>
      </c>
      <c r="L2" s="395" t="s">
        <v>59</v>
      </c>
      <c r="M2" s="395"/>
      <c r="N2" s="395" t="s">
        <v>60</v>
      </c>
    </row>
    <row r="3" spans="1:15" s="281" customFormat="1" ht="21" customHeight="1" x14ac:dyDescent="0.35">
      <c r="A3" s="332">
        <v>1</v>
      </c>
      <c r="B3" s="332" t="s">
        <v>5</v>
      </c>
      <c r="C3" s="332" t="s">
        <v>245</v>
      </c>
      <c r="D3" s="332" t="s">
        <v>246</v>
      </c>
      <c r="E3" s="332" t="s">
        <v>2</v>
      </c>
      <c r="F3" s="332">
        <v>3</v>
      </c>
      <c r="G3" s="277" t="s">
        <v>83</v>
      </c>
      <c r="H3" s="278" t="s">
        <v>8</v>
      </c>
      <c r="I3" s="278" t="s">
        <v>111</v>
      </c>
      <c r="J3" s="202">
        <v>12</v>
      </c>
      <c r="K3" s="328" t="s">
        <v>206</v>
      </c>
      <c r="L3" s="328" t="s">
        <v>200</v>
      </c>
      <c r="M3" s="328"/>
      <c r="N3" s="396" t="e">
        <v>#N/A</v>
      </c>
      <c r="O3" s="280"/>
    </row>
    <row r="4" spans="1:15" s="281" customFormat="1" ht="21" customHeight="1" x14ac:dyDescent="0.35">
      <c r="A4" s="333"/>
      <c r="B4" s="333"/>
      <c r="C4" s="333"/>
      <c r="D4" s="333"/>
      <c r="E4" s="333"/>
      <c r="F4" s="333"/>
      <c r="G4" s="277" t="s">
        <v>84</v>
      </c>
      <c r="H4" s="279" t="s">
        <v>9</v>
      </c>
      <c r="I4" s="278" t="s">
        <v>111</v>
      </c>
      <c r="J4" s="202">
        <v>34</v>
      </c>
      <c r="K4" s="328" t="s">
        <v>219</v>
      </c>
      <c r="L4" s="328" t="s">
        <v>194</v>
      </c>
      <c r="M4" s="328"/>
      <c r="N4" s="396" t="e">
        <v>#N/A</v>
      </c>
    </row>
    <row r="5" spans="1:15" s="281" customFormat="1" ht="21" customHeight="1" x14ac:dyDescent="0.35">
      <c r="A5" s="333"/>
      <c r="B5" s="333"/>
      <c r="C5" s="333"/>
      <c r="D5" s="333"/>
      <c r="E5" s="333"/>
      <c r="F5" s="333"/>
      <c r="G5" s="277" t="s">
        <v>85</v>
      </c>
      <c r="H5" s="277" t="s">
        <v>10</v>
      </c>
      <c r="I5" s="278" t="s">
        <v>111</v>
      </c>
      <c r="J5" s="202">
        <v>19</v>
      </c>
      <c r="K5" s="328" t="s">
        <v>118</v>
      </c>
      <c r="L5" s="328" t="s">
        <v>223</v>
      </c>
      <c r="M5" s="328"/>
      <c r="N5" s="396" t="e">
        <v>#N/A</v>
      </c>
    </row>
    <row r="6" spans="1:15" s="281" customFormat="1" ht="21" customHeight="1" x14ac:dyDescent="0.35">
      <c r="A6" s="334"/>
      <c r="B6" s="334"/>
      <c r="C6" s="334"/>
      <c r="D6" s="334"/>
      <c r="E6" s="334"/>
      <c r="F6" s="334"/>
      <c r="G6" s="277" t="s">
        <v>86</v>
      </c>
      <c r="H6" s="277" t="s">
        <v>11</v>
      </c>
      <c r="I6" s="278" t="s">
        <v>111</v>
      </c>
      <c r="J6" s="202">
        <v>46</v>
      </c>
      <c r="K6" s="328" t="s">
        <v>117</v>
      </c>
      <c r="L6" s="328" t="s">
        <v>221</v>
      </c>
      <c r="M6" s="328"/>
      <c r="N6" s="396" t="e">
        <v>#N/A</v>
      </c>
    </row>
    <row r="7" spans="1:15" s="272" customFormat="1" ht="21" customHeight="1" x14ac:dyDescent="0.35">
      <c r="A7" s="1132">
        <v>2</v>
      </c>
      <c r="B7" s="1132" t="s">
        <v>5</v>
      </c>
      <c r="C7" s="1132" t="s">
        <v>67</v>
      </c>
      <c r="D7" s="1132" t="s">
        <v>29</v>
      </c>
      <c r="E7" s="1132" t="s">
        <v>0</v>
      </c>
      <c r="F7" s="1132">
        <v>3</v>
      </c>
      <c r="G7" s="732" t="s">
        <v>87</v>
      </c>
      <c r="H7" s="732" t="s">
        <v>8</v>
      </c>
      <c r="I7" s="271" t="s">
        <v>111</v>
      </c>
      <c r="J7" s="328">
        <v>47</v>
      </c>
      <c r="K7" s="328" t="s">
        <v>230</v>
      </c>
      <c r="L7" s="328" t="s">
        <v>232</v>
      </c>
      <c r="M7" s="328"/>
      <c r="N7" s="396" t="e">
        <v>#N/A</v>
      </c>
    </row>
    <row r="8" spans="1:15" s="272" customFormat="1" ht="21" customHeight="1" x14ac:dyDescent="0.35">
      <c r="A8" s="1133"/>
      <c r="B8" s="1133"/>
      <c r="C8" s="1133"/>
      <c r="D8" s="1133"/>
      <c r="E8" s="1133"/>
      <c r="F8" s="1133"/>
      <c r="G8" s="732" t="s">
        <v>88</v>
      </c>
      <c r="H8" s="732" t="s">
        <v>9</v>
      </c>
      <c r="I8" s="271" t="s">
        <v>111</v>
      </c>
      <c r="J8" s="203">
        <v>50</v>
      </c>
      <c r="K8" s="328" t="s">
        <v>233</v>
      </c>
      <c r="L8" s="328" t="s">
        <v>326</v>
      </c>
      <c r="M8" s="328"/>
      <c r="N8" s="396" t="e">
        <v>#N/A</v>
      </c>
    </row>
    <row r="9" spans="1:15" s="272" customFormat="1" ht="21" customHeight="1" x14ac:dyDescent="0.35">
      <c r="A9" s="1133"/>
      <c r="B9" s="1133"/>
      <c r="C9" s="1133"/>
      <c r="D9" s="1133"/>
      <c r="E9" s="1133"/>
      <c r="F9" s="1133"/>
      <c r="G9" s="732" t="s">
        <v>89</v>
      </c>
      <c r="H9" s="732" t="s">
        <v>10</v>
      </c>
      <c r="I9" s="271" t="s">
        <v>111</v>
      </c>
      <c r="J9" s="203">
        <v>51</v>
      </c>
      <c r="K9" s="328" t="s">
        <v>234</v>
      </c>
      <c r="L9" s="328" t="s">
        <v>240</v>
      </c>
      <c r="M9" s="328"/>
      <c r="N9" s="396" t="e">
        <v>#N/A</v>
      </c>
    </row>
    <row r="10" spans="1:15" s="274" customFormat="1" ht="21" customHeight="1" x14ac:dyDescent="0.35">
      <c r="A10" s="1133"/>
      <c r="B10" s="1133"/>
      <c r="C10" s="1133"/>
      <c r="D10" s="1133"/>
      <c r="E10" s="1133"/>
      <c r="F10" s="1133"/>
      <c r="G10" s="732" t="s">
        <v>90</v>
      </c>
      <c r="H10" s="732" t="s">
        <v>11</v>
      </c>
      <c r="I10" s="271" t="s">
        <v>111</v>
      </c>
      <c r="J10" s="328">
        <v>56</v>
      </c>
      <c r="K10" s="328" t="s">
        <v>122</v>
      </c>
      <c r="L10" s="328" t="s">
        <v>237</v>
      </c>
      <c r="M10" s="328"/>
      <c r="N10" s="396" t="e">
        <v>#N/A</v>
      </c>
    </row>
    <row r="11" spans="1:15" s="274" customFormat="1" ht="21" customHeight="1" x14ac:dyDescent="0.35">
      <c r="A11" s="1133"/>
      <c r="B11" s="1133"/>
      <c r="C11" s="1133"/>
      <c r="D11" s="1133"/>
      <c r="E11" s="1133"/>
      <c r="F11" s="1133"/>
      <c r="G11" s="732" t="s">
        <v>180</v>
      </c>
      <c r="H11" s="732" t="s">
        <v>12</v>
      </c>
      <c r="I11" s="271" t="s">
        <v>111</v>
      </c>
      <c r="J11" s="328">
        <v>48</v>
      </c>
      <c r="K11" s="328" t="s">
        <v>327</v>
      </c>
      <c r="L11" s="328" t="s">
        <v>126</v>
      </c>
      <c r="M11" s="328"/>
      <c r="N11" s="396" t="e">
        <v>#N/A</v>
      </c>
    </row>
    <row r="12" spans="1:15" s="274" customFormat="1" ht="21" customHeight="1" x14ac:dyDescent="0.35">
      <c r="A12" s="1133"/>
      <c r="B12" s="1133"/>
      <c r="C12" s="1133"/>
      <c r="D12" s="1133"/>
      <c r="E12" s="1133"/>
      <c r="F12" s="1133"/>
      <c r="G12" s="732" t="s">
        <v>181</v>
      </c>
      <c r="H12" s="732" t="s">
        <v>17</v>
      </c>
      <c r="I12" s="271" t="s">
        <v>111</v>
      </c>
      <c r="J12" s="328">
        <v>55</v>
      </c>
      <c r="K12" s="328" t="s">
        <v>125</v>
      </c>
      <c r="L12" s="328" t="s">
        <v>242</v>
      </c>
      <c r="M12" s="328"/>
      <c r="N12" s="396" t="e">
        <v>#N/A</v>
      </c>
    </row>
    <row r="13" spans="1:15" s="274" customFormat="1" ht="21" customHeight="1" x14ac:dyDescent="0.35">
      <c r="A13" s="34"/>
      <c r="B13" s="34"/>
      <c r="C13" s="34"/>
      <c r="D13" s="339"/>
      <c r="E13" s="34"/>
      <c r="F13" s="34"/>
      <c r="G13" s="733" t="s">
        <v>91</v>
      </c>
      <c r="H13" s="733" t="s">
        <v>11</v>
      </c>
      <c r="I13" s="273" t="s">
        <v>111</v>
      </c>
      <c r="J13" s="328"/>
      <c r="K13" s="328" t="e">
        <v>#N/A</v>
      </c>
      <c r="L13" s="328" t="e">
        <v>#N/A</v>
      </c>
      <c r="M13" s="328"/>
      <c r="N13" s="396" t="e">
        <v>#N/A</v>
      </c>
    </row>
    <row r="14" spans="1:15" ht="21" customHeight="1" x14ac:dyDescent="0.35">
      <c r="A14" s="20" t="s">
        <v>179</v>
      </c>
      <c r="E14" s="26"/>
      <c r="F14" s="26"/>
      <c r="G14" s="26"/>
      <c r="H14" s="26"/>
      <c r="I14" s="26"/>
      <c r="J14" s="331"/>
      <c r="K14" s="328" t="e">
        <v>#N/A</v>
      </c>
      <c r="L14" s="328" t="e">
        <v>#N/A</v>
      </c>
      <c r="M14" s="328"/>
      <c r="N14" s="396" t="e">
        <v>#N/A</v>
      </c>
    </row>
    <row r="15" spans="1:15" s="253" customFormat="1" ht="30" x14ac:dyDescent="0.35">
      <c r="A15" s="254" t="s">
        <v>55</v>
      </c>
      <c r="B15" s="254" t="s">
        <v>54</v>
      </c>
      <c r="C15" s="254" t="s">
        <v>53</v>
      </c>
      <c r="D15" s="254" t="s">
        <v>52</v>
      </c>
      <c r="E15" s="254" t="s">
        <v>51</v>
      </c>
      <c r="F15" s="254" t="s">
        <v>31</v>
      </c>
      <c r="G15" s="254" t="s">
        <v>56</v>
      </c>
      <c r="H15" s="254" t="s">
        <v>57</v>
      </c>
      <c r="I15" s="254" t="s">
        <v>110</v>
      </c>
      <c r="J15" s="395"/>
      <c r="K15" s="328" t="e">
        <v>#N/A</v>
      </c>
      <c r="L15" s="328" t="e">
        <v>#N/A</v>
      </c>
      <c r="M15" s="328"/>
      <c r="N15" s="396" t="e">
        <v>#N/A</v>
      </c>
    </row>
    <row r="16" spans="1:15" s="282" customFormat="1" ht="20.25" customHeight="1" x14ac:dyDescent="0.35">
      <c r="A16" s="337">
        <v>1</v>
      </c>
      <c r="B16" s="337" t="s">
        <v>5</v>
      </c>
      <c r="C16" s="337" t="s">
        <v>405</v>
      </c>
      <c r="D16" s="337" t="s">
        <v>33</v>
      </c>
      <c r="E16" s="337" t="s">
        <v>1</v>
      </c>
      <c r="F16" s="337">
        <v>3</v>
      </c>
      <c r="G16" s="733" t="s">
        <v>82</v>
      </c>
      <c r="H16" s="733" t="s">
        <v>8</v>
      </c>
      <c r="I16" s="733" t="s">
        <v>111</v>
      </c>
      <c r="J16" s="202">
        <v>27</v>
      </c>
      <c r="K16" s="328" t="s">
        <v>216</v>
      </c>
      <c r="L16" s="328" t="s">
        <v>200</v>
      </c>
      <c r="M16" s="328"/>
      <c r="N16" s="396" t="e">
        <v>#N/A</v>
      </c>
    </row>
    <row r="17" spans="1:14" s="282" customFormat="1" ht="20.25" customHeight="1" x14ac:dyDescent="0.35">
      <c r="A17" s="33"/>
      <c r="B17" s="33"/>
      <c r="C17" s="33"/>
      <c r="D17" s="33"/>
      <c r="E17" s="33"/>
      <c r="F17" s="33"/>
      <c r="G17" s="733" t="s">
        <v>83</v>
      </c>
      <c r="H17" s="733" t="s">
        <v>9</v>
      </c>
      <c r="I17" s="733" t="s">
        <v>111</v>
      </c>
      <c r="J17" s="202">
        <v>41</v>
      </c>
      <c r="K17" s="328" t="s">
        <v>225</v>
      </c>
      <c r="L17" s="328" t="s">
        <v>124</v>
      </c>
      <c r="M17" s="328"/>
      <c r="N17" s="396" t="e">
        <v>#N/A</v>
      </c>
    </row>
    <row r="18" spans="1:14" s="282" customFormat="1" ht="20.25" customHeight="1" x14ac:dyDescent="0.35">
      <c r="A18" s="33"/>
      <c r="B18" s="33"/>
      <c r="C18" s="33"/>
      <c r="D18" s="33"/>
      <c r="E18" s="33"/>
      <c r="F18" s="33"/>
      <c r="G18" s="733" t="s">
        <v>84</v>
      </c>
      <c r="H18" s="733" t="s">
        <v>10</v>
      </c>
      <c r="I18" s="733" t="s">
        <v>111</v>
      </c>
      <c r="J18" s="202">
        <v>31</v>
      </c>
      <c r="K18" s="328" t="s">
        <v>120</v>
      </c>
      <c r="L18" s="328" t="s">
        <v>194</v>
      </c>
      <c r="M18" s="328"/>
      <c r="N18" s="396" t="e">
        <v>#N/A</v>
      </c>
    </row>
    <row r="19" spans="1:14" s="282" customFormat="1" ht="20.25" customHeight="1" x14ac:dyDescent="0.35">
      <c r="A19" s="33"/>
      <c r="B19" s="33"/>
      <c r="C19" s="33"/>
      <c r="D19" s="33"/>
      <c r="E19" s="33"/>
      <c r="F19" s="33"/>
      <c r="G19" s="733" t="s">
        <v>85</v>
      </c>
      <c r="H19" s="733" t="s">
        <v>11</v>
      </c>
      <c r="I19" s="733" t="s">
        <v>111</v>
      </c>
      <c r="J19" s="202">
        <v>56</v>
      </c>
      <c r="K19" s="328" t="s">
        <v>122</v>
      </c>
      <c r="L19" s="328" t="s">
        <v>223</v>
      </c>
      <c r="M19" s="328"/>
      <c r="N19" s="396" t="e">
        <v>#N/A</v>
      </c>
    </row>
    <row r="20" spans="1:14" s="282" customFormat="1" ht="20.25" customHeight="1" x14ac:dyDescent="0.35">
      <c r="A20" s="33"/>
      <c r="B20" s="33"/>
      <c r="C20" s="33"/>
      <c r="D20" s="33"/>
      <c r="E20" s="33"/>
      <c r="F20" s="33"/>
      <c r="G20" s="733" t="s">
        <v>86</v>
      </c>
      <c r="H20" s="733" t="s">
        <v>12</v>
      </c>
      <c r="I20" s="733" t="s">
        <v>111</v>
      </c>
      <c r="J20" s="202">
        <v>29</v>
      </c>
      <c r="K20" s="328" t="s">
        <v>218</v>
      </c>
      <c r="L20" s="328" t="s">
        <v>123</v>
      </c>
      <c r="M20" s="328"/>
      <c r="N20" s="396" t="e">
        <v>#N/A</v>
      </c>
    </row>
    <row r="21" spans="1:14" s="282" customFormat="1" ht="20.25" customHeight="1" x14ac:dyDescent="0.35">
      <c r="A21" s="33"/>
      <c r="B21" s="33"/>
      <c r="C21" s="33"/>
      <c r="D21" s="33"/>
      <c r="E21" s="33"/>
      <c r="F21" s="33"/>
      <c r="G21" s="733" t="s">
        <v>87</v>
      </c>
      <c r="H21" s="733" t="s">
        <v>17</v>
      </c>
      <c r="I21" s="733" t="s">
        <v>111</v>
      </c>
      <c r="J21" s="202">
        <v>28</v>
      </c>
      <c r="K21" s="328" t="s">
        <v>217</v>
      </c>
      <c r="L21" s="328" t="s">
        <v>220</v>
      </c>
      <c r="M21" s="328"/>
      <c r="N21" s="396" t="e">
        <v>#N/A</v>
      </c>
    </row>
    <row r="22" spans="1:14" s="282" customFormat="1" ht="20.25" customHeight="1" x14ac:dyDescent="0.35">
      <c r="A22" s="33"/>
      <c r="B22" s="33"/>
      <c r="C22" s="33"/>
      <c r="D22" s="33"/>
      <c r="E22" s="33"/>
      <c r="F22" s="33"/>
      <c r="G22" s="733" t="s">
        <v>88</v>
      </c>
      <c r="H22" s="733" t="s">
        <v>18</v>
      </c>
      <c r="I22" s="733" t="s">
        <v>111</v>
      </c>
      <c r="J22" s="202">
        <v>26</v>
      </c>
      <c r="K22" s="328" t="s">
        <v>114</v>
      </c>
      <c r="L22" s="328" t="s">
        <v>222</v>
      </c>
      <c r="M22" s="328"/>
      <c r="N22" s="396" t="e">
        <v>#N/A</v>
      </c>
    </row>
    <row r="23" spans="1:14" s="282" customFormat="1" ht="20.25" customHeight="1" x14ac:dyDescent="0.35">
      <c r="A23" s="34"/>
      <c r="B23" s="34"/>
      <c r="C23" s="34"/>
      <c r="D23" s="34"/>
      <c r="E23" s="34"/>
      <c r="F23" s="34"/>
      <c r="G23" s="733" t="s">
        <v>89</v>
      </c>
      <c r="H23" s="733" t="s">
        <v>19</v>
      </c>
      <c r="I23" s="733" t="s">
        <v>111</v>
      </c>
      <c r="J23" s="176">
        <v>40</v>
      </c>
      <c r="K23" s="328" t="s">
        <v>224</v>
      </c>
      <c r="L23" s="328" t="s">
        <v>228</v>
      </c>
      <c r="M23" s="328"/>
      <c r="N23" s="396" t="e">
        <v>#N/A</v>
      </c>
    </row>
    <row r="24" spans="1:14" s="272" customFormat="1" ht="21" customHeight="1" x14ac:dyDescent="0.35">
      <c r="A24" s="335">
        <v>2</v>
      </c>
      <c r="B24" s="335" t="s">
        <v>5</v>
      </c>
      <c r="C24" s="335" t="s">
        <v>37</v>
      </c>
      <c r="D24" s="335" t="s">
        <v>261</v>
      </c>
      <c r="E24" s="335" t="s">
        <v>0</v>
      </c>
      <c r="F24" s="335">
        <v>3</v>
      </c>
      <c r="G24" s="732" t="s">
        <v>90</v>
      </c>
      <c r="H24" s="732" t="s">
        <v>8</v>
      </c>
      <c r="I24" s="732" t="s">
        <v>111</v>
      </c>
      <c r="J24" s="202">
        <v>9</v>
      </c>
      <c r="K24" s="328" t="s">
        <v>121</v>
      </c>
      <c r="L24" s="328" t="s">
        <v>127</v>
      </c>
      <c r="M24" s="328"/>
      <c r="N24" s="396" t="e">
        <v>#N/A</v>
      </c>
    </row>
    <row r="25" spans="1:14" s="272" customFormat="1" ht="21" customHeight="1" x14ac:dyDescent="0.35">
      <c r="A25" s="336"/>
      <c r="B25" s="336"/>
      <c r="C25" s="336"/>
      <c r="D25" s="336"/>
      <c r="E25" s="336"/>
      <c r="F25" s="336"/>
      <c r="G25" s="732" t="s">
        <v>180</v>
      </c>
      <c r="H25" s="732" t="s">
        <v>9</v>
      </c>
      <c r="I25" s="732" t="s">
        <v>111</v>
      </c>
      <c r="J25" s="202">
        <v>8</v>
      </c>
      <c r="K25" s="328" t="s">
        <v>203</v>
      </c>
      <c r="L25" s="328" t="s">
        <v>119</v>
      </c>
      <c r="M25" s="328"/>
      <c r="N25" s="396" t="e">
        <v>#N/A</v>
      </c>
    </row>
    <row r="26" spans="1:14" s="272" customFormat="1" ht="21" customHeight="1" x14ac:dyDescent="0.35">
      <c r="A26" s="35"/>
      <c r="B26" s="35"/>
      <c r="C26" s="35"/>
      <c r="D26" s="35"/>
      <c r="E26" s="35"/>
      <c r="F26" s="35"/>
      <c r="G26" s="732" t="s">
        <v>181</v>
      </c>
      <c r="H26" s="732" t="s">
        <v>10</v>
      </c>
      <c r="I26" s="732" t="s">
        <v>111</v>
      </c>
      <c r="J26" s="202">
        <v>6</v>
      </c>
      <c r="K26" s="328" t="s">
        <v>201</v>
      </c>
      <c r="L26" s="328" t="s">
        <v>206</v>
      </c>
      <c r="M26" s="328"/>
      <c r="N26" s="396" t="e">
        <v>#N/A</v>
      </c>
    </row>
    <row r="27" spans="1:14" ht="21" customHeight="1" x14ac:dyDescent="0.35">
      <c r="A27" s="20" t="s">
        <v>335</v>
      </c>
      <c r="D27" s="26"/>
      <c r="E27" s="26"/>
      <c r="F27" s="26"/>
      <c r="G27" s="26"/>
      <c r="H27" s="26"/>
      <c r="I27" s="26"/>
      <c r="J27" s="331"/>
      <c r="K27" s="328" t="e">
        <v>#N/A</v>
      </c>
      <c r="L27" s="328" t="e">
        <v>#N/A</v>
      </c>
      <c r="M27" s="328"/>
      <c r="N27" s="396" t="e">
        <v>#N/A</v>
      </c>
    </row>
    <row r="28" spans="1:14" s="253" customFormat="1" ht="32.15" customHeight="1" x14ac:dyDescent="0.35">
      <c r="A28" s="254" t="s">
        <v>55</v>
      </c>
      <c r="B28" s="254" t="s">
        <v>54</v>
      </c>
      <c r="C28" s="254" t="s">
        <v>53</v>
      </c>
      <c r="D28" s="254" t="s">
        <v>52</v>
      </c>
      <c r="E28" s="254" t="s">
        <v>51</v>
      </c>
      <c r="F28" s="254" t="s">
        <v>31</v>
      </c>
      <c r="G28" s="254" t="s">
        <v>56</v>
      </c>
      <c r="H28" s="254" t="s">
        <v>57</v>
      </c>
      <c r="I28" s="254" t="s">
        <v>110</v>
      </c>
      <c r="J28" s="395"/>
      <c r="K28" s="328" t="e">
        <v>#N/A</v>
      </c>
      <c r="L28" s="328" t="e">
        <v>#N/A</v>
      </c>
      <c r="M28" s="328"/>
      <c r="N28" s="396" t="e">
        <v>#N/A</v>
      </c>
    </row>
    <row r="29" spans="1:14" s="272" customFormat="1" ht="21" customHeight="1" x14ac:dyDescent="0.35">
      <c r="A29" s="335">
        <v>1</v>
      </c>
      <c r="B29" s="335" t="s">
        <v>5</v>
      </c>
      <c r="C29" s="335" t="s">
        <v>15</v>
      </c>
      <c r="D29" s="340" t="s">
        <v>16</v>
      </c>
      <c r="E29" s="335" t="s">
        <v>0</v>
      </c>
      <c r="F29" s="335">
        <v>3</v>
      </c>
      <c r="G29" s="732" t="s">
        <v>83</v>
      </c>
      <c r="H29" s="732" t="s">
        <v>8</v>
      </c>
      <c r="I29" s="732" t="s">
        <v>111</v>
      </c>
      <c r="J29" s="203">
        <v>41</v>
      </c>
      <c r="K29" s="328" t="s">
        <v>225</v>
      </c>
      <c r="L29" s="328" t="s">
        <v>227</v>
      </c>
      <c r="M29" s="328"/>
      <c r="N29" s="396" t="e">
        <v>#N/A</v>
      </c>
    </row>
    <row r="30" spans="1:14" s="272" customFormat="1" ht="21" customHeight="1" x14ac:dyDescent="0.35">
      <c r="A30" s="336"/>
      <c r="B30" s="336"/>
      <c r="C30" s="336"/>
      <c r="D30" s="341"/>
      <c r="E30" s="336"/>
      <c r="F30" s="336"/>
      <c r="G30" s="732" t="s">
        <v>84</v>
      </c>
      <c r="H30" s="732" t="s">
        <v>9</v>
      </c>
      <c r="I30" s="732" t="s">
        <v>111</v>
      </c>
      <c r="J30" s="203">
        <v>42</v>
      </c>
      <c r="K30" s="328" t="s">
        <v>226</v>
      </c>
      <c r="L30" s="328" t="s">
        <v>117</v>
      </c>
      <c r="M30" s="328"/>
      <c r="N30" s="396" t="e">
        <v>#N/A</v>
      </c>
    </row>
    <row r="31" spans="1:14" s="272" customFormat="1" ht="21" customHeight="1" x14ac:dyDescent="0.35">
      <c r="A31" s="336"/>
      <c r="B31" s="336"/>
      <c r="C31" s="336"/>
      <c r="D31" s="341"/>
      <c r="E31" s="336"/>
      <c r="F31" s="336"/>
      <c r="G31" s="732" t="s">
        <v>85</v>
      </c>
      <c r="H31" s="732" t="s">
        <v>10</v>
      </c>
      <c r="I31" s="732" t="s">
        <v>111</v>
      </c>
      <c r="J31" s="203">
        <v>40</v>
      </c>
      <c r="K31" s="328" t="s">
        <v>224</v>
      </c>
      <c r="L31" s="328" t="s">
        <v>115</v>
      </c>
      <c r="M31" s="328"/>
      <c r="N31" s="396" t="e">
        <v>#N/A</v>
      </c>
    </row>
    <row r="32" spans="1:14" s="272" customFormat="1" ht="21" customHeight="1" x14ac:dyDescent="0.35">
      <c r="A32" s="35"/>
      <c r="B32" s="35"/>
      <c r="C32" s="35"/>
      <c r="D32" s="342"/>
      <c r="E32" s="35"/>
      <c r="F32" s="35"/>
      <c r="G32" s="732" t="s">
        <v>86</v>
      </c>
      <c r="H32" s="732" t="s">
        <v>11</v>
      </c>
      <c r="I32" s="732" t="s">
        <v>111</v>
      </c>
      <c r="J32" s="203">
        <v>44</v>
      </c>
      <c r="K32" s="328" t="s">
        <v>228</v>
      </c>
      <c r="L32" s="328" t="s">
        <v>241</v>
      </c>
      <c r="M32" s="328"/>
      <c r="N32" s="396" t="e">
        <v>#N/A</v>
      </c>
    </row>
    <row r="33" spans="1:15" s="274" customFormat="1" ht="21" customHeight="1" x14ac:dyDescent="0.35">
      <c r="A33" s="337">
        <v>2</v>
      </c>
      <c r="B33" s="337" t="s">
        <v>5</v>
      </c>
      <c r="C33" s="337" t="s">
        <v>67</v>
      </c>
      <c r="D33" s="417" t="s">
        <v>262</v>
      </c>
      <c r="E33" s="337" t="s">
        <v>1</v>
      </c>
      <c r="F33" s="337">
        <v>3</v>
      </c>
      <c r="G33" s="733" t="s">
        <v>87</v>
      </c>
      <c r="H33" s="733" t="s">
        <v>8</v>
      </c>
      <c r="I33" s="733" t="s">
        <v>496</v>
      </c>
      <c r="J33" s="407">
        <v>10</v>
      </c>
      <c r="K33" s="328" t="s">
        <v>514</v>
      </c>
      <c r="L33" s="328" t="e">
        <v>#N/A</v>
      </c>
      <c r="M33" s="328"/>
      <c r="N33" s="396" t="e">
        <v>#N/A</v>
      </c>
    </row>
    <row r="34" spans="1:15" s="274" customFormat="1" ht="21" customHeight="1" x14ac:dyDescent="0.35">
      <c r="A34" s="33"/>
      <c r="B34" s="33"/>
      <c r="C34" s="33"/>
      <c r="D34" s="338"/>
      <c r="E34" s="33"/>
      <c r="F34" s="33"/>
      <c r="G34" s="733" t="s">
        <v>88</v>
      </c>
      <c r="H34" s="733" t="s">
        <v>9</v>
      </c>
      <c r="I34" s="733" t="s">
        <v>496</v>
      </c>
      <c r="J34" s="407">
        <v>10</v>
      </c>
      <c r="K34" s="328" t="s">
        <v>514</v>
      </c>
      <c r="L34" s="328" t="e">
        <v>#N/A</v>
      </c>
      <c r="M34" s="328"/>
      <c r="N34" s="396" t="e">
        <v>#N/A</v>
      </c>
    </row>
    <row r="35" spans="1:15" s="274" customFormat="1" ht="21" customHeight="1" x14ac:dyDescent="0.35">
      <c r="A35" s="33"/>
      <c r="B35" s="33"/>
      <c r="C35" s="33"/>
      <c r="D35" s="338"/>
      <c r="E35" s="33"/>
      <c r="F35" s="33"/>
      <c r="G35" s="733" t="s">
        <v>89</v>
      </c>
      <c r="H35" s="733" t="s">
        <v>10</v>
      </c>
      <c r="I35" s="733" t="s">
        <v>496</v>
      </c>
      <c r="J35" s="407"/>
      <c r="K35" s="328" t="e">
        <v>#N/A</v>
      </c>
      <c r="L35" s="328" t="e">
        <v>#N/A</v>
      </c>
      <c r="M35" s="328"/>
      <c r="N35" s="396" t="e">
        <v>#N/A</v>
      </c>
    </row>
    <row r="36" spans="1:15" s="274" customFormat="1" ht="21" customHeight="1" x14ac:dyDescent="0.35">
      <c r="A36" s="34"/>
      <c r="B36" s="34"/>
      <c r="C36" s="34"/>
      <c r="D36" s="339"/>
      <c r="E36" s="34"/>
      <c r="F36" s="34"/>
      <c r="G36" s="734" t="s">
        <v>90</v>
      </c>
      <c r="H36" s="734" t="s">
        <v>11</v>
      </c>
      <c r="I36" s="733" t="s">
        <v>496</v>
      </c>
      <c r="J36" s="408"/>
      <c r="K36" s="328" t="e">
        <v>#N/A</v>
      </c>
      <c r="L36" s="328" t="e">
        <v>#N/A</v>
      </c>
      <c r="M36" s="328"/>
      <c r="N36" s="396" t="e">
        <v>#N/A</v>
      </c>
    </row>
    <row r="37" spans="1:15" s="288" customFormat="1" ht="31" x14ac:dyDescent="0.35">
      <c r="A37" s="286">
        <v>7</v>
      </c>
      <c r="B37" s="287" t="s">
        <v>431</v>
      </c>
      <c r="C37" s="286" t="s">
        <v>74</v>
      </c>
      <c r="D37" s="286" t="s">
        <v>432</v>
      </c>
      <c r="E37" s="286" t="s">
        <v>2</v>
      </c>
      <c r="F37" s="286">
        <v>3</v>
      </c>
      <c r="G37" s="286" t="s">
        <v>97</v>
      </c>
      <c r="H37" s="286" t="s">
        <v>62</v>
      </c>
      <c r="I37" s="286" t="s">
        <v>111</v>
      </c>
      <c r="J37" s="407"/>
      <c r="K37" s="328" t="e">
        <v>#N/A</v>
      </c>
      <c r="L37" s="328" t="e">
        <v>#N/A</v>
      </c>
      <c r="M37" s="328"/>
      <c r="N37" s="396" t="e">
        <v>#N/A</v>
      </c>
    </row>
    <row r="38" spans="1:15" s="288" customFormat="1" ht="31" x14ac:dyDescent="0.35">
      <c r="A38" s="286">
        <v>8</v>
      </c>
      <c r="B38" s="287" t="s">
        <v>431</v>
      </c>
      <c r="C38" s="286" t="s">
        <v>438</v>
      </c>
      <c r="D38" s="286" t="s">
        <v>437</v>
      </c>
      <c r="E38" s="286" t="s">
        <v>1</v>
      </c>
      <c r="F38" s="286">
        <v>3</v>
      </c>
      <c r="G38" s="286" t="s">
        <v>98</v>
      </c>
      <c r="H38" s="286" t="s">
        <v>62</v>
      </c>
      <c r="I38" s="286" t="s">
        <v>111</v>
      </c>
      <c r="J38" s="407"/>
      <c r="K38" s="328" t="e">
        <v>#N/A</v>
      </c>
      <c r="L38" s="328" t="e">
        <v>#N/A</v>
      </c>
      <c r="M38" s="328"/>
      <c r="N38" s="396" t="e">
        <v>#N/A</v>
      </c>
    </row>
    <row r="39" spans="1:15" x14ac:dyDescent="0.35">
      <c r="K39" s="328" t="e">
        <v>#N/A</v>
      </c>
      <c r="L39" s="328" t="e">
        <v>#N/A</v>
      </c>
      <c r="M39" s="328"/>
      <c r="N39" s="396" t="e">
        <v>#N/A</v>
      </c>
    </row>
    <row r="40" spans="1:15" ht="20.25" customHeight="1" x14ac:dyDescent="0.35">
      <c r="A40" s="20" t="s">
        <v>182</v>
      </c>
      <c r="B40" s="25"/>
      <c r="C40" s="25"/>
      <c r="D40" s="25"/>
      <c r="E40" s="25"/>
      <c r="F40" s="25"/>
      <c r="G40" s="25"/>
      <c r="H40" s="25"/>
      <c r="I40" s="25"/>
      <c r="J40" s="409"/>
      <c r="K40" s="328" t="e">
        <v>#N/A</v>
      </c>
      <c r="L40" s="328" t="e">
        <v>#N/A</v>
      </c>
      <c r="M40" s="328"/>
      <c r="N40" s="396" t="e">
        <v>#N/A</v>
      </c>
    </row>
    <row r="41" spans="1:15" s="253" customFormat="1" ht="30" x14ac:dyDescent="0.35">
      <c r="A41" s="254" t="s">
        <v>55</v>
      </c>
      <c r="B41" s="254" t="s">
        <v>54</v>
      </c>
      <c r="C41" s="254" t="s">
        <v>53</v>
      </c>
      <c r="D41" s="254" t="s">
        <v>52</v>
      </c>
      <c r="E41" s="254" t="s">
        <v>51</v>
      </c>
      <c r="F41" s="254" t="s">
        <v>31</v>
      </c>
      <c r="G41" s="254" t="s">
        <v>56</v>
      </c>
      <c r="H41" s="254" t="s">
        <v>57</v>
      </c>
      <c r="I41" s="254" t="s">
        <v>110</v>
      </c>
      <c r="J41" s="395"/>
      <c r="K41" s="328" t="e">
        <v>#N/A</v>
      </c>
      <c r="L41" s="328" t="e">
        <v>#N/A</v>
      </c>
      <c r="M41" s="328"/>
      <c r="N41" s="396" t="e">
        <v>#N/A</v>
      </c>
    </row>
    <row r="42" spans="1:15" s="272" customFormat="1" ht="21" customHeight="1" x14ac:dyDescent="0.35">
      <c r="A42" s="335">
        <v>1</v>
      </c>
      <c r="B42" s="335" t="s">
        <v>5</v>
      </c>
      <c r="C42" s="335" t="s">
        <v>15</v>
      </c>
      <c r="D42" s="340" t="s">
        <v>16</v>
      </c>
      <c r="E42" s="335" t="s">
        <v>0</v>
      </c>
      <c r="F42" s="335">
        <v>3</v>
      </c>
      <c r="G42" s="732" t="s">
        <v>83</v>
      </c>
      <c r="H42" s="732" t="s">
        <v>12</v>
      </c>
      <c r="I42" s="732" t="s">
        <v>111</v>
      </c>
      <c r="J42" s="202">
        <v>41</v>
      </c>
      <c r="K42" s="328" t="s">
        <v>225</v>
      </c>
      <c r="L42" s="176" t="s">
        <v>227</v>
      </c>
      <c r="M42" s="328"/>
      <c r="N42" s="396" t="e">
        <v>#N/A</v>
      </c>
    </row>
    <row r="43" spans="1:15" s="272" customFormat="1" ht="21" customHeight="1" x14ac:dyDescent="0.35">
      <c r="A43" s="336"/>
      <c r="B43" s="336"/>
      <c r="C43" s="336"/>
      <c r="D43" s="341"/>
      <c r="E43" s="336"/>
      <c r="F43" s="336"/>
      <c r="G43" s="732" t="s">
        <v>84</v>
      </c>
      <c r="H43" s="732" t="s">
        <v>17</v>
      </c>
      <c r="I43" s="732" t="s">
        <v>111</v>
      </c>
      <c r="J43" s="202">
        <v>42</v>
      </c>
      <c r="K43" s="328" t="s">
        <v>226</v>
      </c>
      <c r="L43" s="176" t="s">
        <v>117</v>
      </c>
      <c r="M43" s="328"/>
      <c r="N43" s="396" t="e">
        <v>#N/A</v>
      </c>
    </row>
    <row r="44" spans="1:15" s="272" customFormat="1" ht="21" customHeight="1" x14ac:dyDescent="0.35">
      <c r="A44" s="35"/>
      <c r="B44" s="35"/>
      <c r="C44" s="35"/>
      <c r="D44" s="342"/>
      <c r="E44" s="35"/>
      <c r="F44" s="35"/>
      <c r="G44" s="732" t="s">
        <v>85</v>
      </c>
      <c r="H44" s="732" t="s">
        <v>18</v>
      </c>
      <c r="I44" s="732" t="s">
        <v>111</v>
      </c>
      <c r="J44" s="202">
        <v>40</v>
      </c>
      <c r="K44" s="328" t="s">
        <v>224</v>
      </c>
      <c r="L44" s="176" t="s">
        <v>115</v>
      </c>
      <c r="M44" s="328"/>
      <c r="N44" s="396" t="e">
        <v>#N/A</v>
      </c>
    </row>
    <row r="45" spans="1:15" ht="20.25" customHeight="1" x14ac:dyDescent="0.35">
      <c r="A45" s="20" t="s">
        <v>183</v>
      </c>
      <c r="B45" s="25"/>
      <c r="C45" s="25"/>
      <c r="D45" s="2"/>
      <c r="E45" s="2"/>
      <c r="F45" s="2"/>
      <c r="G45" s="2" t="s">
        <v>100</v>
      </c>
      <c r="H45" s="2"/>
      <c r="I45" s="2"/>
      <c r="J45" s="410"/>
      <c r="K45" s="328" t="e">
        <v>#N/A</v>
      </c>
      <c r="L45" s="328" t="e">
        <v>#N/A</v>
      </c>
      <c r="M45" s="328"/>
      <c r="N45" s="396" t="e">
        <v>#N/A</v>
      </c>
    </row>
    <row r="46" spans="1:15" s="253" customFormat="1" ht="30" x14ac:dyDescent="0.35">
      <c r="A46" s="254" t="s">
        <v>55</v>
      </c>
      <c r="B46" s="254" t="s">
        <v>54</v>
      </c>
      <c r="C46" s="254" t="s">
        <v>53</v>
      </c>
      <c r="D46" s="254" t="s">
        <v>52</v>
      </c>
      <c r="E46" s="254" t="s">
        <v>51</v>
      </c>
      <c r="F46" s="254" t="s">
        <v>31</v>
      </c>
      <c r="G46" s="254" t="s">
        <v>56</v>
      </c>
      <c r="H46" s="254" t="s">
        <v>57</v>
      </c>
      <c r="I46" s="254" t="s">
        <v>110</v>
      </c>
      <c r="J46" s="395"/>
      <c r="K46" s="328" t="e">
        <v>#N/A</v>
      </c>
      <c r="L46" s="328" t="e">
        <v>#N/A</v>
      </c>
      <c r="M46" s="328"/>
      <c r="N46" s="396" t="e">
        <v>#N/A</v>
      </c>
    </row>
    <row r="47" spans="1:15" s="281" customFormat="1" x14ac:dyDescent="0.35">
      <c r="A47" s="343">
        <v>1</v>
      </c>
      <c r="B47" s="332" t="s">
        <v>5</v>
      </c>
      <c r="C47" s="332" t="s">
        <v>245</v>
      </c>
      <c r="D47" s="332" t="s">
        <v>246</v>
      </c>
      <c r="E47" s="332" t="s">
        <v>2</v>
      </c>
      <c r="F47" s="332">
        <v>3</v>
      </c>
      <c r="G47" s="277" t="s">
        <v>83</v>
      </c>
      <c r="H47" s="278" t="s">
        <v>12</v>
      </c>
      <c r="I47" s="278" t="s">
        <v>111</v>
      </c>
      <c r="J47" s="105">
        <v>56</v>
      </c>
      <c r="K47" s="278" t="s">
        <v>122</v>
      </c>
      <c r="L47" s="278" t="s">
        <v>219</v>
      </c>
      <c r="M47" s="328"/>
      <c r="N47" s="396" t="e">
        <v>#N/A</v>
      </c>
      <c r="O47" s="280" t="s">
        <v>247</v>
      </c>
    </row>
    <row r="48" spans="1:15" s="281" customFormat="1" x14ac:dyDescent="0.35">
      <c r="A48" s="344"/>
      <c r="B48" s="333"/>
      <c r="C48" s="333"/>
      <c r="D48" s="333"/>
      <c r="E48" s="333"/>
      <c r="F48" s="333"/>
      <c r="G48" s="277" t="s">
        <v>84</v>
      </c>
      <c r="H48" s="279" t="s">
        <v>17</v>
      </c>
      <c r="I48" s="279" t="s">
        <v>111</v>
      </c>
      <c r="J48" s="105">
        <v>5</v>
      </c>
      <c r="K48" s="278" t="s">
        <v>200</v>
      </c>
      <c r="L48" s="278" t="s">
        <v>221</v>
      </c>
      <c r="M48" s="328"/>
      <c r="N48" s="396" t="e">
        <v>#N/A</v>
      </c>
    </row>
    <row r="49" spans="1:15" s="281" customFormat="1" x14ac:dyDescent="0.35">
      <c r="A49" s="345"/>
      <c r="B49" s="334"/>
      <c r="C49" s="334"/>
      <c r="D49" s="334"/>
      <c r="E49" s="334"/>
      <c r="F49" s="334"/>
      <c r="G49" s="277" t="s">
        <v>85</v>
      </c>
      <c r="H49" s="277" t="s">
        <v>18</v>
      </c>
      <c r="I49" s="277" t="s">
        <v>111</v>
      </c>
      <c r="J49" s="105">
        <v>19</v>
      </c>
      <c r="K49" s="278" t="s">
        <v>118</v>
      </c>
      <c r="L49" s="278" t="s">
        <v>220</v>
      </c>
      <c r="M49" s="328"/>
      <c r="N49" s="396" t="e">
        <v>#N/A</v>
      </c>
    </row>
    <row r="50" spans="1:15" s="272" customFormat="1" ht="21" customHeight="1" x14ac:dyDescent="0.35">
      <c r="A50" s="335">
        <v>2</v>
      </c>
      <c r="B50" s="335" t="s">
        <v>5</v>
      </c>
      <c r="C50" s="335" t="s">
        <v>6</v>
      </c>
      <c r="D50" s="335" t="s">
        <v>7</v>
      </c>
      <c r="E50" s="335" t="s">
        <v>0</v>
      </c>
      <c r="F50" s="335">
        <v>3</v>
      </c>
      <c r="G50" s="732" t="s">
        <v>86</v>
      </c>
      <c r="H50" s="732" t="s">
        <v>12</v>
      </c>
      <c r="I50" s="732" t="s">
        <v>111</v>
      </c>
      <c r="J50" s="407">
        <v>12</v>
      </c>
      <c r="K50" s="278" t="s">
        <v>206</v>
      </c>
      <c r="L50" s="278" t="s">
        <v>211</v>
      </c>
      <c r="M50" s="328"/>
      <c r="N50" s="396" t="e">
        <v>#N/A</v>
      </c>
    </row>
    <row r="51" spans="1:15" s="272" customFormat="1" ht="21" customHeight="1" x14ac:dyDescent="0.35">
      <c r="A51" s="35"/>
      <c r="B51" s="35"/>
      <c r="C51" s="35"/>
      <c r="D51" s="35"/>
      <c r="E51" s="35"/>
      <c r="F51" s="35"/>
      <c r="G51" s="732" t="s">
        <v>87</v>
      </c>
      <c r="H51" s="732" t="s">
        <v>17</v>
      </c>
      <c r="I51" s="732" t="s">
        <v>111</v>
      </c>
      <c r="J51" s="407">
        <v>1</v>
      </c>
      <c r="K51" s="278" t="s">
        <v>196</v>
      </c>
      <c r="L51" s="278" t="s">
        <v>242</v>
      </c>
      <c r="M51" s="328"/>
      <c r="N51" s="396" t="e">
        <v>#N/A</v>
      </c>
    </row>
    <row r="52" spans="1:15" s="274" customFormat="1" ht="21" customHeight="1" x14ac:dyDescent="0.35">
      <c r="A52" s="337">
        <v>3</v>
      </c>
      <c r="B52" s="337" t="s">
        <v>5</v>
      </c>
      <c r="C52" s="337" t="s">
        <v>67</v>
      </c>
      <c r="D52" s="418" t="s">
        <v>262</v>
      </c>
      <c r="E52" s="337" t="s">
        <v>1</v>
      </c>
      <c r="F52" s="337">
        <v>3</v>
      </c>
      <c r="G52" s="733" t="s">
        <v>88</v>
      </c>
      <c r="H52" s="733" t="s">
        <v>12</v>
      </c>
      <c r="I52" s="733" t="s">
        <v>496</v>
      </c>
      <c r="J52" s="407">
        <v>10</v>
      </c>
      <c r="K52" s="328" t="s">
        <v>514</v>
      </c>
      <c r="L52" s="328" t="e">
        <v>#N/A</v>
      </c>
      <c r="M52" s="328"/>
      <c r="N52" s="396" t="e">
        <v>#N/A</v>
      </c>
    </row>
    <row r="53" spans="1:15" s="274" customFormat="1" ht="21" customHeight="1" x14ac:dyDescent="0.35">
      <c r="A53" s="33"/>
      <c r="B53" s="33"/>
      <c r="C53" s="33"/>
      <c r="D53" s="33"/>
      <c r="E53" s="33"/>
      <c r="F53" s="33"/>
      <c r="G53" s="733" t="s">
        <v>89</v>
      </c>
      <c r="H53" s="733" t="s">
        <v>17</v>
      </c>
      <c r="I53" s="733" t="s">
        <v>496</v>
      </c>
      <c r="J53" s="407">
        <v>10</v>
      </c>
      <c r="K53" s="328" t="s">
        <v>514</v>
      </c>
      <c r="L53" s="328" t="e">
        <v>#N/A</v>
      </c>
      <c r="M53" s="328"/>
      <c r="N53" s="396" t="e">
        <v>#N/A</v>
      </c>
    </row>
    <row r="54" spans="1:15" s="274" customFormat="1" ht="21" customHeight="1" x14ac:dyDescent="0.35">
      <c r="A54" s="33"/>
      <c r="B54" s="33"/>
      <c r="C54" s="33"/>
      <c r="D54" s="33"/>
      <c r="E54" s="33"/>
      <c r="F54" s="33"/>
      <c r="G54" s="733" t="s">
        <v>90</v>
      </c>
      <c r="H54" s="733" t="s">
        <v>18</v>
      </c>
      <c r="I54" s="733" t="s">
        <v>496</v>
      </c>
      <c r="J54" s="407"/>
      <c r="K54" s="328" t="e">
        <v>#N/A</v>
      </c>
      <c r="L54" s="328" t="e">
        <v>#N/A</v>
      </c>
      <c r="M54" s="328"/>
      <c r="N54" s="396" t="e">
        <v>#N/A</v>
      </c>
    </row>
    <row r="55" spans="1:15" s="274" customFormat="1" ht="21" customHeight="1" x14ac:dyDescent="0.35">
      <c r="A55" s="34"/>
      <c r="B55" s="34"/>
      <c r="C55" s="34"/>
      <c r="D55" s="34"/>
      <c r="E55" s="34"/>
      <c r="F55" s="34"/>
      <c r="G55" s="733" t="s">
        <v>180</v>
      </c>
      <c r="H55" s="733" t="s">
        <v>19</v>
      </c>
      <c r="I55" s="733" t="s">
        <v>496</v>
      </c>
      <c r="J55" s="407"/>
      <c r="K55" s="328" t="e">
        <v>#N/A</v>
      </c>
      <c r="L55" s="328" t="e">
        <v>#N/A</v>
      </c>
      <c r="M55" s="328"/>
      <c r="N55" s="396" t="e">
        <v>#N/A</v>
      </c>
    </row>
    <row r="56" spans="1:15" s="288" customFormat="1" ht="35.15" customHeight="1" x14ac:dyDescent="0.35">
      <c r="A56" s="286">
        <v>7</v>
      </c>
      <c r="B56" s="287" t="s">
        <v>431</v>
      </c>
      <c r="C56" s="286" t="s">
        <v>434</v>
      </c>
      <c r="D56" s="286" t="s">
        <v>433</v>
      </c>
      <c r="E56" s="286" t="s">
        <v>2</v>
      </c>
      <c r="F56" s="286">
        <v>3</v>
      </c>
      <c r="G56" s="286" t="s">
        <v>333</v>
      </c>
      <c r="H56" s="286" t="s">
        <v>62</v>
      </c>
      <c r="I56" s="286" t="s">
        <v>111</v>
      </c>
      <c r="J56" s="407"/>
      <c r="K56" s="328" t="e">
        <v>#N/A</v>
      </c>
      <c r="L56" s="328" t="e">
        <v>#N/A</v>
      </c>
      <c r="M56" s="328"/>
      <c r="N56" s="396" t="e">
        <v>#N/A</v>
      </c>
    </row>
    <row r="57" spans="1:15" s="288" customFormat="1" ht="31" customHeight="1" x14ac:dyDescent="0.35">
      <c r="A57" s="286">
        <v>8</v>
      </c>
      <c r="B57" s="287" t="s">
        <v>431</v>
      </c>
      <c r="C57" s="286" t="s">
        <v>439</v>
      </c>
      <c r="D57" s="286" t="s">
        <v>25</v>
      </c>
      <c r="E57" s="286" t="s">
        <v>1</v>
      </c>
      <c r="F57" s="286">
        <v>3</v>
      </c>
      <c r="G57" s="286" t="s">
        <v>334</v>
      </c>
      <c r="H57" s="286" t="s">
        <v>62</v>
      </c>
      <c r="I57" s="286" t="s">
        <v>111</v>
      </c>
      <c r="J57" s="407"/>
      <c r="K57" s="328" t="e">
        <v>#N/A</v>
      </c>
      <c r="L57" s="328" t="e">
        <v>#N/A</v>
      </c>
      <c r="M57" s="328"/>
      <c r="N57" s="396" t="e">
        <v>#N/A</v>
      </c>
    </row>
    <row r="58" spans="1:15" x14ac:dyDescent="0.35">
      <c r="A58" s="20" t="s">
        <v>336</v>
      </c>
      <c r="B58" s="25"/>
      <c r="C58" s="25"/>
      <c r="D58" s="26"/>
      <c r="E58" s="26"/>
      <c r="F58" s="26"/>
      <c r="G58" s="26" t="s">
        <v>100</v>
      </c>
      <c r="H58" s="26"/>
      <c r="I58" s="26"/>
      <c r="J58" s="331"/>
      <c r="K58" s="328" t="e">
        <v>#N/A</v>
      </c>
      <c r="L58" s="328" t="e">
        <v>#N/A</v>
      </c>
      <c r="M58" s="328"/>
      <c r="N58" s="396" t="e">
        <v>#N/A</v>
      </c>
    </row>
    <row r="59" spans="1:15" s="253" customFormat="1" ht="30" x14ac:dyDescent="0.35">
      <c r="A59" s="256" t="s">
        <v>55</v>
      </c>
      <c r="B59" s="256" t="s">
        <v>54</v>
      </c>
      <c r="C59" s="256" t="s">
        <v>53</v>
      </c>
      <c r="D59" s="256" t="s">
        <v>52</v>
      </c>
      <c r="E59" s="256" t="s">
        <v>51</v>
      </c>
      <c r="F59" s="256" t="s">
        <v>31</v>
      </c>
      <c r="G59" s="256" t="s">
        <v>56</v>
      </c>
      <c r="H59" s="256" t="s">
        <v>57</v>
      </c>
      <c r="I59" s="256" t="s">
        <v>110</v>
      </c>
      <c r="J59" s="411"/>
      <c r="K59" s="328" t="e">
        <v>#N/A</v>
      </c>
      <c r="L59" s="328" t="e">
        <v>#N/A</v>
      </c>
      <c r="M59" s="328"/>
      <c r="N59" s="396" t="e">
        <v>#N/A</v>
      </c>
    </row>
    <row r="60" spans="1:15" s="289" customFormat="1" ht="20.25" customHeight="1" x14ac:dyDescent="0.35">
      <c r="A60" s="332">
        <v>1</v>
      </c>
      <c r="B60" s="332" t="s">
        <v>5</v>
      </c>
      <c r="C60" s="332" t="s">
        <v>252</v>
      </c>
      <c r="D60" s="346" t="s">
        <v>250</v>
      </c>
      <c r="E60" s="332" t="s">
        <v>2</v>
      </c>
      <c r="F60" s="332">
        <v>3</v>
      </c>
      <c r="G60" s="277" t="s">
        <v>83</v>
      </c>
      <c r="H60" s="277" t="s">
        <v>8</v>
      </c>
      <c r="I60" s="277" t="s">
        <v>111</v>
      </c>
      <c r="J60" s="105">
        <v>41</v>
      </c>
      <c r="K60" s="278" t="s">
        <v>225</v>
      </c>
      <c r="L60" s="278" t="s">
        <v>227</v>
      </c>
      <c r="M60" s="328"/>
      <c r="N60" s="396" t="e">
        <v>#N/A</v>
      </c>
    </row>
    <row r="61" spans="1:15" s="290" customFormat="1" ht="20.25" customHeight="1" x14ac:dyDescent="0.35">
      <c r="A61" s="333"/>
      <c r="B61" s="333"/>
      <c r="C61" s="333"/>
      <c r="D61" s="347"/>
      <c r="E61" s="333"/>
      <c r="F61" s="333"/>
      <c r="G61" s="277" t="s">
        <v>84</v>
      </c>
      <c r="H61" s="277" t="s">
        <v>9</v>
      </c>
      <c r="I61" s="277" t="s">
        <v>111</v>
      </c>
      <c r="J61" s="105">
        <v>42</v>
      </c>
      <c r="K61" s="278" t="s">
        <v>226</v>
      </c>
      <c r="L61" s="278" t="s">
        <v>242</v>
      </c>
      <c r="M61" s="328"/>
      <c r="N61" s="396" t="e">
        <v>#N/A</v>
      </c>
    </row>
    <row r="62" spans="1:15" s="290" customFormat="1" ht="20.25" customHeight="1" x14ac:dyDescent="0.35">
      <c r="A62" s="333"/>
      <c r="B62" s="333"/>
      <c r="C62" s="333"/>
      <c r="D62" s="347"/>
      <c r="E62" s="333"/>
      <c r="F62" s="333"/>
      <c r="G62" s="277" t="s">
        <v>85</v>
      </c>
      <c r="H62" s="277" t="s">
        <v>10</v>
      </c>
      <c r="I62" s="277" t="s">
        <v>111</v>
      </c>
      <c r="J62" s="105">
        <v>40</v>
      </c>
      <c r="K62" s="278" t="s">
        <v>224</v>
      </c>
      <c r="L62" s="278" t="s">
        <v>115</v>
      </c>
      <c r="M62" s="328"/>
      <c r="N62" s="396" t="e">
        <v>#N/A</v>
      </c>
    </row>
    <row r="63" spans="1:15" s="291" customFormat="1" ht="20.25" customHeight="1" x14ac:dyDescent="0.35">
      <c r="A63" s="334"/>
      <c r="B63" s="334"/>
      <c r="C63" s="334"/>
      <c r="D63" s="348"/>
      <c r="E63" s="334"/>
      <c r="F63" s="334"/>
      <c r="G63" s="277" t="s">
        <v>86</v>
      </c>
      <c r="H63" s="277" t="s">
        <v>11</v>
      </c>
      <c r="I63" s="277" t="s">
        <v>111</v>
      </c>
      <c r="J63" s="105">
        <v>44</v>
      </c>
      <c r="K63" s="278" t="s">
        <v>228</v>
      </c>
      <c r="L63" s="278" t="s">
        <v>117</v>
      </c>
      <c r="M63" s="328"/>
      <c r="N63" s="396" t="e">
        <v>#N/A</v>
      </c>
    </row>
    <row r="64" spans="1:15" s="274" customFormat="1" ht="20.25" customHeight="1" x14ac:dyDescent="0.35">
      <c r="A64" s="337">
        <v>2</v>
      </c>
      <c r="B64" s="337" t="s">
        <v>5</v>
      </c>
      <c r="C64" s="337" t="s">
        <v>256</v>
      </c>
      <c r="D64" s="337" t="s">
        <v>255</v>
      </c>
      <c r="E64" s="337" t="s">
        <v>1</v>
      </c>
      <c r="F64" s="337">
        <v>3</v>
      </c>
      <c r="G64" s="733" t="s">
        <v>87</v>
      </c>
      <c r="H64" s="292" t="s">
        <v>12</v>
      </c>
      <c r="I64" s="733" t="s">
        <v>111</v>
      </c>
      <c r="J64" s="107">
        <v>16</v>
      </c>
      <c r="K64" s="278" t="s">
        <v>208</v>
      </c>
      <c r="L64" s="278" t="s">
        <v>241</v>
      </c>
      <c r="M64" s="328"/>
      <c r="N64" s="396" t="e">
        <v>#N/A</v>
      </c>
      <c r="O64" s="293"/>
    </row>
    <row r="65" spans="1:15" s="274" customFormat="1" ht="20.25" customHeight="1" x14ac:dyDescent="0.35">
      <c r="A65" s="33"/>
      <c r="B65" s="33"/>
      <c r="C65" s="33"/>
      <c r="D65" s="33"/>
      <c r="E65" s="33"/>
      <c r="F65" s="33"/>
      <c r="G65" s="733" t="s">
        <v>88</v>
      </c>
      <c r="H65" s="292" t="s">
        <v>17</v>
      </c>
      <c r="I65" s="733" t="s">
        <v>111</v>
      </c>
      <c r="J65" s="105">
        <v>12</v>
      </c>
      <c r="K65" s="278" t="s">
        <v>206</v>
      </c>
      <c r="L65" s="278" t="s">
        <v>211</v>
      </c>
      <c r="M65" s="328"/>
      <c r="N65" s="396" t="e">
        <v>#N/A</v>
      </c>
      <c r="O65" s="293"/>
    </row>
    <row r="66" spans="1:15" s="274" customFormat="1" ht="20.25" customHeight="1" x14ac:dyDescent="0.35">
      <c r="A66" s="33"/>
      <c r="B66" s="33"/>
      <c r="C66" s="33"/>
      <c r="D66" s="33"/>
      <c r="E66" s="33"/>
      <c r="F66" s="33"/>
      <c r="G66" s="733" t="s">
        <v>89</v>
      </c>
      <c r="H66" s="294" t="s">
        <v>18</v>
      </c>
      <c r="I66" s="733" t="s">
        <v>111</v>
      </c>
      <c r="J66" s="105">
        <v>14</v>
      </c>
      <c r="K66" s="278" t="s">
        <v>128</v>
      </c>
      <c r="L66" s="278" t="s">
        <v>212</v>
      </c>
      <c r="M66" s="328"/>
      <c r="N66" s="396" t="e">
        <v>#N/A</v>
      </c>
      <c r="O66" s="293"/>
    </row>
    <row r="67" spans="1:15" s="274" customFormat="1" ht="20.25" customHeight="1" x14ac:dyDescent="0.35">
      <c r="A67" s="34"/>
      <c r="B67" s="34"/>
      <c r="C67" s="34"/>
      <c r="D67" s="34"/>
      <c r="E67" s="34"/>
      <c r="F67" s="34"/>
      <c r="G67" s="733" t="s">
        <v>90</v>
      </c>
      <c r="H67" s="294" t="s">
        <v>19</v>
      </c>
      <c r="I67" s="733" t="s">
        <v>111</v>
      </c>
      <c r="J67" s="105">
        <v>4</v>
      </c>
      <c r="K67" s="278" t="s">
        <v>199</v>
      </c>
      <c r="L67" s="278" t="s">
        <v>210</v>
      </c>
      <c r="M67" s="328"/>
      <c r="N67" s="396" t="e">
        <v>#N/A</v>
      </c>
      <c r="O67" s="293"/>
    </row>
    <row r="68" spans="1:15" s="272" customFormat="1" ht="21" customHeight="1" x14ac:dyDescent="0.35">
      <c r="A68" s="335">
        <v>3</v>
      </c>
      <c r="B68" s="335" t="s">
        <v>5</v>
      </c>
      <c r="C68" s="335" t="s">
        <v>67</v>
      </c>
      <c r="D68" s="335" t="s">
        <v>264</v>
      </c>
      <c r="E68" s="335" t="s">
        <v>0</v>
      </c>
      <c r="F68" s="335">
        <v>3</v>
      </c>
      <c r="G68" s="732" t="s">
        <v>180</v>
      </c>
      <c r="H68" s="732" t="s">
        <v>8</v>
      </c>
      <c r="I68" s="732" t="s">
        <v>111</v>
      </c>
      <c r="J68" s="105">
        <v>50</v>
      </c>
      <c r="K68" s="278" t="s">
        <v>233</v>
      </c>
      <c r="L68" s="278" t="s">
        <v>122</v>
      </c>
      <c r="M68" s="328"/>
      <c r="N68" s="396" t="e">
        <v>#N/A</v>
      </c>
    </row>
    <row r="69" spans="1:15" s="272" customFormat="1" ht="21" customHeight="1" x14ac:dyDescent="0.35">
      <c r="A69" s="35"/>
      <c r="B69" s="35"/>
      <c r="C69" s="35"/>
      <c r="D69" s="35"/>
      <c r="E69" s="35"/>
      <c r="F69" s="35"/>
      <c r="G69" s="732" t="s">
        <v>181</v>
      </c>
      <c r="H69" s="732" t="s">
        <v>9</v>
      </c>
      <c r="I69" s="732" t="s">
        <v>111</v>
      </c>
      <c r="J69" s="105">
        <v>48</v>
      </c>
      <c r="K69" s="278" t="s">
        <v>327</v>
      </c>
      <c r="L69" s="278" t="s">
        <v>235</v>
      </c>
      <c r="M69" s="328"/>
      <c r="N69" s="396" t="e">
        <v>#N/A</v>
      </c>
    </row>
    <row r="70" spans="1:15" ht="20.25" customHeight="1" x14ac:dyDescent="0.35">
      <c r="A70" s="20" t="s">
        <v>337</v>
      </c>
      <c r="B70" s="25"/>
      <c r="C70" s="25"/>
      <c r="D70" s="26"/>
      <c r="E70" s="26"/>
      <c r="F70" s="26"/>
      <c r="G70" s="26" t="s">
        <v>100</v>
      </c>
      <c r="H70" s="26"/>
      <c r="I70" s="26"/>
      <c r="J70" s="331"/>
      <c r="K70" s="328" t="e">
        <v>#N/A</v>
      </c>
      <c r="L70" s="328" t="e">
        <v>#N/A</v>
      </c>
      <c r="M70" s="328"/>
      <c r="N70" s="396" t="e">
        <v>#N/A</v>
      </c>
    </row>
    <row r="71" spans="1:15" s="253" customFormat="1" ht="30" x14ac:dyDescent="0.35">
      <c r="A71" s="254" t="s">
        <v>55</v>
      </c>
      <c r="B71" s="254" t="s">
        <v>54</v>
      </c>
      <c r="C71" s="254" t="s">
        <v>53</v>
      </c>
      <c r="D71" s="254" t="s">
        <v>52</v>
      </c>
      <c r="E71" s="254" t="s">
        <v>51</v>
      </c>
      <c r="F71" s="254" t="s">
        <v>31</v>
      </c>
      <c r="G71" s="254" t="s">
        <v>56</v>
      </c>
      <c r="H71" s="254" t="s">
        <v>57</v>
      </c>
      <c r="I71" s="254" t="s">
        <v>110</v>
      </c>
      <c r="J71" s="395"/>
      <c r="K71" s="328" t="e">
        <v>#N/A</v>
      </c>
      <c r="L71" s="328" t="e">
        <v>#N/A</v>
      </c>
      <c r="M71" s="328"/>
      <c r="N71" s="396" t="e">
        <v>#N/A</v>
      </c>
    </row>
    <row r="72" spans="1:15" s="274" customFormat="1" ht="21" customHeight="1" x14ac:dyDescent="0.35">
      <c r="A72" s="337">
        <v>2</v>
      </c>
      <c r="B72" s="337" t="s">
        <v>5</v>
      </c>
      <c r="C72" s="337" t="s">
        <v>71</v>
      </c>
      <c r="D72" s="337" t="s">
        <v>41</v>
      </c>
      <c r="E72" s="337" t="s">
        <v>1</v>
      </c>
      <c r="F72" s="337">
        <v>2</v>
      </c>
      <c r="G72" s="733" t="s">
        <v>88</v>
      </c>
      <c r="H72" s="733" t="s">
        <v>8</v>
      </c>
      <c r="I72" s="733" t="s">
        <v>111</v>
      </c>
      <c r="J72" s="105">
        <v>1</v>
      </c>
      <c r="K72" s="278" t="s">
        <v>196</v>
      </c>
      <c r="L72" s="278" t="s">
        <v>242</v>
      </c>
      <c r="M72" s="328"/>
      <c r="N72" s="396" t="e">
        <v>#N/A</v>
      </c>
    </row>
    <row r="73" spans="1:15" s="274" customFormat="1" ht="21" customHeight="1" x14ac:dyDescent="0.35">
      <c r="A73" s="33"/>
      <c r="B73" s="33"/>
      <c r="C73" s="33"/>
      <c r="D73" s="33"/>
      <c r="E73" s="33"/>
      <c r="F73" s="33"/>
      <c r="G73" s="733" t="s">
        <v>89</v>
      </c>
      <c r="H73" s="733" t="s">
        <v>9</v>
      </c>
      <c r="I73" s="733" t="s">
        <v>111</v>
      </c>
      <c r="J73" s="105">
        <v>2</v>
      </c>
      <c r="K73" s="278" t="s">
        <v>197</v>
      </c>
      <c r="L73" s="278" t="s">
        <v>222</v>
      </c>
      <c r="M73" s="328"/>
      <c r="N73" s="396" t="e">
        <v>#N/A</v>
      </c>
    </row>
    <row r="74" spans="1:15" s="274" customFormat="1" ht="20.25" customHeight="1" x14ac:dyDescent="0.35">
      <c r="A74" s="34"/>
      <c r="B74" s="34"/>
      <c r="C74" s="34"/>
      <c r="D74" s="34"/>
      <c r="E74" s="34"/>
      <c r="F74" s="34"/>
      <c r="G74" s="733" t="s">
        <v>90</v>
      </c>
      <c r="H74" s="733" t="s">
        <v>10</v>
      </c>
      <c r="I74" s="733" t="s">
        <v>111</v>
      </c>
      <c r="J74" s="105">
        <v>7</v>
      </c>
      <c r="K74" s="278" t="s">
        <v>202</v>
      </c>
      <c r="L74" s="278" t="s">
        <v>211</v>
      </c>
      <c r="M74" s="328"/>
      <c r="N74" s="396" t="e">
        <v>#N/A</v>
      </c>
    </row>
    <row r="75" spans="1:15" x14ac:dyDescent="0.35">
      <c r="K75" s="328" t="e">
        <v>#N/A</v>
      </c>
      <c r="L75" s="328" t="e">
        <v>#N/A</v>
      </c>
      <c r="M75" s="328"/>
      <c r="N75" s="396" t="e">
        <v>#N/A</v>
      </c>
    </row>
    <row r="76" spans="1:15" s="22" customFormat="1" ht="20.25" customHeight="1" x14ac:dyDescent="0.35">
      <c r="A76" s="20" t="s">
        <v>184</v>
      </c>
      <c r="B76" s="19"/>
      <c r="C76" s="19"/>
      <c r="D76" s="259"/>
      <c r="E76" s="19"/>
      <c r="F76" s="261"/>
      <c r="G76" s="19"/>
      <c r="H76" s="19"/>
      <c r="I76" s="19"/>
      <c r="J76" s="412"/>
      <c r="K76" s="328" t="e">
        <v>#N/A</v>
      </c>
      <c r="L76" s="328" t="e">
        <v>#N/A</v>
      </c>
      <c r="M76" s="328"/>
      <c r="N76" s="396" t="e">
        <v>#N/A</v>
      </c>
    </row>
    <row r="77" spans="1:15" s="258" customFormat="1" ht="30" x14ac:dyDescent="0.35">
      <c r="A77" s="257" t="s">
        <v>55</v>
      </c>
      <c r="B77" s="257" t="s">
        <v>54</v>
      </c>
      <c r="C77" s="257" t="s">
        <v>53</v>
      </c>
      <c r="D77" s="257" t="s">
        <v>52</v>
      </c>
      <c r="E77" s="257" t="s">
        <v>51</v>
      </c>
      <c r="F77" s="257" t="s">
        <v>31</v>
      </c>
      <c r="G77" s="257" t="s">
        <v>56</v>
      </c>
      <c r="H77" s="257" t="s">
        <v>57</v>
      </c>
      <c r="I77" s="257" t="s">
        <v>110</v>
      </c>
      <c r="J77" s="413"/>
      <c r="K77" s="328" t="e">
        <v>#N/A</v>
      </c>
      <c r="L77" s="328" t="e">
        <v>#N/A</v>
      </c>
      <c r="M77" s="328"/>
      <c r="N77" s="396" t="e">
        <v>#N/A</v>
      </c>
    </row>
    <row r="78" spans="1:15" s="295" customFormat="1" ht="20.25" customHeight="1" x14ac:dyDescent="0.35">
      <c r="A78" s="349">
        <v>1</v>
      </c>
      <c r="B78" s="350" t="s">
        <v>5</v>
      </c>
      <c r="C78" s="350" t="s">
        <v>338</v>
      </c>
      <c r="D78" s="351" t="s">
        <v>32</v>
      </c>
      <c r="E78" s="349" t="s">
        <v>1</v>
      </c>
      <c r="F78" s="349">
        <v>3</v>
      </c>
      <c r="G78" s="273" t="s">
        <v>83</v>
      </c>
      <c r="H78" s="283" t="s">
        <v>8</v>
      </c>
      <c r="I78" s="273" t="s">
        <v>111</v>
      </c>
      <c r="J78" s="105">
        <v>47</v>
      </c>
      <c r="K78" s="328" t="s">
        <v>230</v>
      </c>
      <c r="L78" s="328" t="s">
        <v>232</v>
      </c>
      <c r="M78" s="328"/>
      <c r="N78" s="396" t="e">
        <v>#N/A</v>
      </c>
    </row>
    <row r="79" spans="1:15" s="295" customFormat="1" ht="20.25" customHeight="1" x14ac:dyDescent="0.35">
      <c r="A79" s="352"/>
      <c r="B79" s="352"/>
      <c r="C79" s="352"/>
      <c r="D79" s="353"/>
      <c r="E79" s="352"/>
      <c r="F79" s="352"/>
      <c r="G79" s="273" t="s">
        <v>84</v>
      </c>
      <c r="H79" s="283" t="s">
        <v>9</v>
      </c>
      <c r="I79" s="273" t="s">
        <v>111</v>
      </c>
      <c r="J79" s="105">
        <v>52</v>
      </c>
      <c r="K79" s="328" t="s">
        <v>235</v>
      </c>
      <c r="L79" s="328" t="s">
        <v>238</v>
      </c>
      <c r="M79" s="328"/>
      <c r="N79" s="396" t="e">
        <v>#N/A</v>
      </c>
    </row>
    <row r="80" spans="1:15" s="295" customFormat="1" ht="20.25" customHeight="1" x14ac:dyDescent="0.35">
      <c r="A80" s="352"/>
      <c r="B80" s="352"/>
      <c r="C80" s="352"/>
      <c r="D80" s="353"/>
      <c r="E80" s="352"/>
      <c r="F80" s="352"/>
      <c r="G80" s="273" t="s">
        <v>85</v>
      </c>
      <c r="H80" s="283" t="s">
        <v>10</v>
      </c>
      <c r="I80" s="273" t="s">
        <v>111</v>
      </c>
      <c r="J80" s="105">
        <v>50</v>
      </c>
      <c r="K80" s="328" t="s">
        <v>233</v>
      </c>
      <c r="L80" s="328" t="s">
        <v>326</v>
      </c>
      <c r="M80" s="328"/>
      <c r="N80" s="396" t="e">
        <v>#N/A</v>
      </c>
    </row>
    <row r="81" spans="1:17" s="295" customFormat="1" ht="20.25" customHeight="1" x14ac:dyDescent="0.35">
      <c r="A81" s="352"/>
      <c r="B81" s="352"/>
      <c r="C81" s="352"/>
      <c r="D81" s="353"/>
      <c r="E81" s="352"/>
      <c r="F81" s="352"/>
      <c r="G81" s="273" t="s">
        <v>86</v>
      </c>
      <c r="H81" s="283" t="s">
        <v>11</v>
      </c>
      <c r="I81" s="273" t="s">
        <v>111</v>
      </c>
      <c r="J81" s="105">
        <v>51</v>
      </c>
      <c r="K81" s="328" t="s">
        <v>234</v>
      </c>
      <c r="L81" s="328" t="s">
        <v>240</v>
      </c>
      <c r="M81" s="328"/>
      <c r="N81" s="396" t="e">
        <v>#N/A</v>
      </c>
    </row>
    <row r="82" spans="1:17" s="295" customFormat="1" ht="20.25" customHeight="1" x14ac:dyDescent="0.35">
      <c r="A82" s="352"/>
      <c r="B82" s="352"/>
      <c r="C82" s="352"/>
      <c r="D82" s="353"/>
      <c r="E82" s="352"/>
      <c r="F82" s="352"/>
      <c r="G82" s="273" t="s">
        <v>87</v>
      </c>
      <c r="H82" s="283" t="s">
        <v>12</v>
      </c>
      <c r="I82" s="273" t="s">
        <v>111</v>
      </c>
      <c r="J82" s="105">
        <v>48</v>
      </c>
      <c r="K82" s="328" t="s">
        <v>327</v>
      </c>
      <c r="L82" s="328" t="s">
        <v>514</v>
      </c>
      <c r="M82" s="328"/>
      <c r="N82" s="396" t="e">
        <v>#N/A</v>
      </c>
    </row>
    <row r="83" spans="1:17" s="295" customFormat="1" ht="20.25" customHeight="1" x14ac:dyDescent="0.35">
      <c r="A83" s="352"/>
      <c r="B83" s="352"/>
      <c r="C83" s="352"/>
      <c r="D83" s="353"/>
      <c r="E83" s="352"/>
      <c r="F83" s="352"/>
      <c r="G83" s="273" t="s">
        <v>88</v>
      </c>
      <c r="H83" s="283" t="s">
        <v>17</v>
      </c>
      <c r="I83" s="273" t="s">
        <v>111</v>
      </c>
      <c r="J83" s="105">
        <v>56</v>
      </c>
      <c r="K83" s="328" t="s">
        <v>122</v>
      </c>
      <c r="L83" s="328" t="s">
        <v>237</v>
      </c>
      <c r="M83" s="328"/>
      <c r="N83" s="396" t="e">
        <v>#N/A</v>
      </c>
    </row>
    <row r="84" spans="1:17" s="295" customFormat="1" ht="20.25" customHeight="1" x14ac:dyDescent="0.35">
      <c r="A84" s="352"/>
      <c r="B84" s="352"/>
      <c r="C84" s="352"/>
      <c r="D84" s="353"/>
      <c r="E84" s="352"/>
      <c r="F84" s="352"/>
      <c r="G84" s="273" t="s">
        <v>89</v>
      </c>
      <c r="H84" s="294" t="s">
        <v>18</v>
      </c>
      <c r="I84" s="273" t="s">
        <v>111</v>
      </c>
      <c r="J84" s="105">
        <v>53</v>
      </c>
      <c r="K84" s="328" t="s">
        <v>126</v>
      </c>
      <c r="L84" s="328" t="s">
        <v>241</v>
      </c>
      <c r="M84" s="328"/>
      <c r="N84" s="396" t="e">
        <v>#N/A</v>
      </c>
    </row>
    <row r="85" spans="1:17" s="295" customFormat="1" ht="20.25" customHeight="1" x14ac:dyDescent="0.35">
      <c r="A85" s="354"/>
      <c r="B85" s="354"/>
      <c r="C85" s="354"/>
      <c r="D85" s="355"/>
      <c r="E85" s="354"/>
      <c r="F85" s="354"/>
      <c r="G85" s="273" t="s">
        <v>90</v>
      </c>
      <c r="H85" s="294" t="s">
        <v>19</v>
      </c>
      <c r="I85" s="273" t="s">
        <v>111</v>
      </c>
      <c r="J85" s="105">
        <v>55</v>
      </c>
      <c r="K85" s="328" t="s">
        <v>125</v>
      </c>
      <c r="L85" s="328" t="s">
        <v>242</v>
      </c>
      <c r="M85" s="328"/>
      <c r="N85" s="396" t="e">
        <v>#N/A</v>
      </c>
    </row>
    <row r="86" spans="1:17" s="281" customFormat="1" ht="20.25" customHeight="1" x14ac:dyDescent="0.35">
      <c r="A86" s="332">
        <v>2</v>
      </c>
      <c r="B86" s="332" t="s">
        <v>5</v>
      </c>
      <c r="C86" s="332" t="s">
        <v>252</v>
      </c>
      <c r="D86" s="356" t="s">
        <v>250</v>
      </c>
      <c r="E86" s="332" t="s">
        <v>2</v>
      </c>
      <c r="F86" s="332">
        <v>3</v>
      </c>
      <c r="G86" s="278" t="s">
        <v>180</v>
      </c>
      <c r="H86" s="277" t="s">
        <v>12</v>
      </c>
      <c r="I86" s="278" t="s">
        <v>111</v>
      </c>
      <c r="J86" s="105">
        <v>41</v>
      </c>
      <c r="K86" s="328" t="s">
        <v>225</v>
      </c>
      <c r="L86" s="328" t="s">
        <v>227</v>
      </c>
      <c r="M86" s="328"/>
      <c r="N86" s="396" t="e">
        <v>#N/A</v>
      </c>
    </row>
    <row r="87" spans="1:17" s="281" customFormat="1" ht="20.25" customHeight="1" x14ac:dyDescent="0.35">
      <c r="A87" s="333"/>
      <c r="B87" s="333"/>
      <c r="C87" s="333"/>
      <c r="D87" s="357"/>
      <c r="E87" s="333"/>
      <c r="F87" s="333"/>
      <c r="G87" s="278" t="s">
        <v>181</v>
      </c>
      <c r="H87" s="277" t="s">
        <v>17</v>
      </c>
      <c r="I87" s="278" t="s">
        <v>111</v>
      </c>
      <c r="J87" s="105">
        <v>42</v>
      </c>
      <c r="K87" s="328" t="s">
        <v>226</v>
      </c>
      <c r="L87" s="328" t="s">
        <v>117</v>
      </c>
      <c r="M87" s="328"/>
      <c r="N87" s="396" t="e">
        <v>#N/A</v>
      </c>
    </row>
    <row r="88" spans="1:17" s="281" customFormat="1" ht="20.25" customHeight="1" x14ac:dyDescent="0.35">
      <c r="A88" s="334"/>
      <c r="B88" s="334"/>
      <c r="C88" s="334"/>
      <c r="D88" s="358"/>
      <c r="E88" s="334"/>
      <c r="F88" s="334"/>
      <c r="G88" s="278" t="s">
        <v>91</v>
      </c>
      <c r="H88" s="277" t="s">
        <v>18</v>
      </c>
      <c r="I88" s="278" t="s">
        <v>111</v>
      </c>
      <c r="J88" s="105">
        <v>40</v>
      </c>
      <c r="K88" s="328" t="s">
        <v>224</v>
      </c>
      <c r="L88" s="328" t="s">
        <v>115</v>
      </c>
      <c r="M88" s="328"/>
      <c r="N88" s="396" t="e">
        <v>#N/A</v>
      </c>
    </row>
    <row r="89" spans="1:17" s="297" customFormat="1" ht="20.25" customHeight="1" x14ac:dyDescent="0.35">
      <c r="A89" s="425">
        <v>3</v>
      </c>
      <c r="B89" s="426" t="s">
        <v>5</v>
      </c>
      <c r="C89" s="426" t="s">
        <v>28</v>
      </c>
      <c r="D89" s="427" t="s">
        <v>29</v>
      </c>
      <c r="E89" s="426" t="s">
        <v>0</v>
      </c>
      <c r="F89" s="426">
        <v>3</v>
      </c>
      <c r="G89" s="428" t="s">
        <v>92</v>
      </c>
      <c r="H89" s="429" t="s">
        <v>11</v>
      </c>
      <c r="I89" s="428" t="s">
        <v>111</v>
      </c>
      <c r="J89" s="430"/>
      <c r="K89" s="428" t="e">
        <v>#N/A</v>
      </c>
      <c r="L89" s="428" t="e">
        <v>#N/A</v>
      </c>
      <c r="M89" s="428"/>
      <c r="N89" s="431" t="e">
        <v>#N/A</v>
      </c>
      <c r="O89" s="419" t="s">
        <v>489</v>
      </c>
      <c r="P89" s="420"/>
      <c r="Q89" s="420"/>
    </row>
    <row r="90" spans="1:17" s="297" customFormat="1" ht="20.25" customHeight="1" x14ac:dyDescent="0.35">
      <c r="A90" s="432"/>
      <c r="B90" s="433"/>
      <c r="C90" s="433"/>
      <c r="D90" s="434"/>
      <c r="E90" s="433"/>
      <c r="F90" s="433"/>
      <c r="G90" s="428" t="s">
        <v>328</v>
      </c>
      <c r="H90" s="429" t="s">
        <v>12</v>
      </c>
      <c r="I90" s="428" t="s">
        <v>111</v>
      </c>
      <c r="J90" s="430"/>
      <c r="K90" s="428" t="e">
        <v>#N/A</v>
      </c>
      <c r="L90" s="428" t="e">
        <v>#N/A</v>
      </c>
      <c r="M90" s="428"/>
      <c r="N90" s="431" t="e">
        <v>#N/A</v>
      </c>
      <c r="O90" s="419" t="s">
        <v>489</v>
      </c>
    </row>
    <row r="91" spans="1:17" s="297" customFormat="1" ht="20.25" customHeight="1" x14ac:dyDescent="0.35">
      <c r="A91" s="435"/>
      <c r="B91" s="436"/>
      <c r="C91" s="436"/>
      <c r="D91" s="437"/>
      <c r="E91" s="436"/>
      <c r="F91" s="436"/>
      <c r="G91" s="428" t="s">
        <v>329</v>
      </c>
      <c r="H91" s="429" t="s">
        <v>17</v>
      </c>
      <c r="I91" s="428" t="s">
        <v>111</v>
      </c>
      <c r="J91" s="430"/>
      <c r="K91" s="428" t="e">
        <v>#N/A</v>
      </c>
      <c r="L91" s="428" t="e">
        <v>#N/A</v>
      </c>
      <c r="M91" s="428"/>
      <c r="N91" s="431" t="e">
        <v>#N/A</v>
      </c>
      <c r="O91" s="419" t="s">
        <v>489</v>
      </c>
    </row>
    <row r="92" spans="1:17" s="303" customFormat="1" ht="31" x14ac:dyDescent="0.35">
      <c r="A92" s="298">
        <v>6</v>
      </c>
      <c r="B92" s="299" t="s">
        <v>61</v>
      </c>
      <c r="C92" s="300" t="s">
        <v>441</v>
      </c>
      <c r="D92" s="299" t="s">
        <v>440</v>
      </c>
      <c r="E92" s="300" t="s">
        <v>1</v>
      </c>
      <c r="F92" s="301">
        <v>3</v>
      </c>
      <c r="G92" s="296" t="s">
        <v>98</v>
      </c>
      <c r="H92" s="296" t="s">
        <v>62</v>
      </c>
      <c r="I92" s="296" t="s">
        <v>111</v>
      </c>
      <c r="J92" s="328"/>
      <c r="K92" s="328" t="e">
        <v>#N/A</v>
      </c>
      <c r="L92" s="328" t="e">
        <v>#N/A</v>
      </c>
      <c r="M92" s="328"/>
      <c r="N92" s="396" t="e">
        <v>#N/A</v>
      </c>
    </row>
    <row r="93" spans="1:17" s="22" customFormat="1" ht="20.25" customHeight="1" x14ac:dyDescent="0.35">
      <c r="A93" s="20" t="s">
        <v>185</v>
      </c>
      <c r="B93" s="19"/>
      <c r="C93" s="19"/>
      <c r="D93" s="260"/>
      <c r="E93" s="17"/>
      <c r="F93" s="17"/>
      <c r="G93" s="17"/>
      <c r="H93" s="17"/>
      <c r="I93" s="17"/>
      <c r="J93" s="414"/>
      <c r="K93" s="328" t="e">
        <v>#N/A</v>
      </c>
      <c r="L93" s="328" t="e">
        <v>#N/A</v>
      </c>
      <c r="M93" s="328"/>
      <c r="N93" s="396" t="e">
        <v>#N/A</v>
      </c>
    </row>
    <row r="94" spans="1:17" s="258" customFormat="1" ht="30" x14ac:dyDescent="0.35">
      <c r="A94" s="257" t="s">
        <v>55</v>
      </c>
      <c r="B94" s="257" t="s">
        <v>54</v>
      </c>
      <c r="C94" s="257" t="s">
        <v>53</v>
      </c>
      <c r="D94" s="257" t="s">
        <v>52</v>
      </c>
      <c r="E94" s="257" t="s">
        <v>51</v>
      </c>
      <c r="F94" s="257" t="s">
        <v>31</v>
      </c>
      <c r="G94" s="257" t="s">
        <v>56</v>
      </c>
      <c r="H94" s="257" t="s">
        <v>57</v>
      </c>
      <c r="I94" s="257" t="s">
        <v>110</v>
      </c>
      <c r="J94" s="413"/>
      <c r="K94" s="328" t="e">
        <v>#N/A</v>
      </c>
      <c r="L94" s="328" t="e">
        <v>#N/A</v>
      </c>
      <c r="M94" s="328"/>
      <c r="N94" s="396" t="e">
        <v>#N/A</v>
      </c>
    </row>
    <row r="95" spans="1:17" s="22" customFormat="1" ht="20.25" customHeight="1" x14ac:dyDescent="0.35">
      <c r="A95" s="365">
        <v>1</v>
      </c>
      <c r="B95" s="365" t="s">
        <v>5</v>
      </c>
      <c r="C95" s="366" t="s">
        <v>309</v>
      </c>
      <c r="D95" s="367" t="s">
        <v>35</v>
      </c>
      <c r="E95" s="366" t="s">
        <v>1</v>
      </c>
      <c r="F95" s="365">
        <v>3</v>
      </c>
      <c r="G95" s="306" t="s">
        <v>83</v>
      </c>
      <c r="H95" s="306" t="s">
        <v>8</v>
      </c>
      <c r="I95" s="3" t="s">
        <v>478</v>
      </c>
      <c r="J95" s="328"/>
      <c r="K95" s="328" t="e">
        <v>#N/A</v>
      </c>
      <c r="L95" s="328" t="e">
        <v>#N/A</v>
      </c>
      <c r="M95" s="328"/>
      <c r="N95" s="396" t="e">
        <v>#N/A</v>
      </c>
    </row>
    <row r="96" spans="1:17" s="22" customFormat="1" ht="20.25" customHeight="1" x14ac:dyDescent="0.35">
      <c r="A96" s="368"/>
      <c r="B96" s="368"/>
      <c r="C96" s="368"/>
      <c r="D96" s="369"/>
      <c r="E96" s="368"/>
      <c r="F96" s="368"/>
      <c r="G96" s="306" t="s">
        <v>84</v>
      </c>
      <c r="H96" s="306" t="s">
        <v>9</v>
      </c>
      <c r="I96" s="3" t="s">
        <v>478</v>
      </c>
      <c r="J96" s="328"/>
      <c r="K96" s="328" t="e">
        <v>#N/A</v>
      </c>
      <c r="L96" s="328" t="e">
        <v>#N/A</v>
      </c>
      <c r="M96" s="328"/>
      <c r="N96" s="396" t="e">
        <v>#N/A</v>
      </c>
    </row>
    <row r="97" spans="1:14" s="22" customFormat="1" ht="20.25" customHeight="1" x14ac:dyDescent="0.35">
      <c r="A97" s="368"/>
      <c r="B97" s="368"/>
      <c r="C97" s="368"/>
      <c r="D97" s="369"/>
      <c r="E97" s="368"/>
      <c r="F97" s="368"/>
      <c r="G97" s="306" t="s">
        <v>85</v>
      </c>
      <c r="H97" s="306" t="s">
        <v>10</v>
      </c>
      <c r="I97" s="3" t="s">
        <v>478</v>
      </c>
      <c r="J97" s="328"/>
      <c r="K97" s="328" t="e">
        <v>#N/A</v>
      </c>
      <c r="L97" s="328" t="e">
        <v>#N/A</v>
      </c>
      <c r="M97" s="328"/>
      <c r="N97" s="396" t="e">
        <v>#N/A</v>
      </c>
    </row>
    <row r="98" spans="1:14" s="22" customFormat="1" ht="20.25" customHeight="1" x14ac:dyDescent="0.35">
      <c r="A98" s="368"/>
      <c r="B98" s="368"/>
      <c r="C98" s="368"/>
      <c r="D98" s="369"/>
      <c r="E98" s="368"/>
      <c r="F98" s="368"/>
      <c r="G98" s="306" t="s">
        <v>86</v>
      </c>
      <c r="H98" s="306" t="s">
        <v>11</v>
      </c>
      <c r="I98" s="3" t="s">
        <v>478</v>
      </c>
      <c r="J98" s="328"/>
      <c r="K98" s="328" t="e">
        <v>#N/A</v>
      </c>
      <c r="L98" s="328" t="e">
        <v>#N/A</v>
      </c>
      <c r="M98" s="328"/>
      <c r="N98" s="396" t="e">
        <v>#N/A</v>
      </c>
    </row>
    <row r="99" spans="1:14" s="22" customFormat="1" ht="20.25" customHeight="1" x14ac:dyDescent="0.35">
      <c r="A99" s="368"/>
      <c r="B99" s="368"/>
      <c r="C99" s="368"/>
      <c r="D99" s="369"/>
      <c r="E99" s="368"/>
      <c r="F99" s="368"/>
      <c r="G99" s="306" t="s">
        <v>87</v>
      </c>
      <c r="H99" s="306" t="s">
        <v>12</v>
      </c>
      <c r="I99" s="3" t="s">
        <v>478</v>
      </c>
      <c r="J99" s="328"/>
      <c r="K99" s="328" t="e">
        <v>#N/A</v>
      </c>
      <c r="L99" s="328" t="e">
        <v>#N/A</v>
      </c>
      <c r="M99" s="328"/>
      <c r="N99" s="396" t="e">
        <v>#N/A</v>
      </c>
    </row>
    <row r="100" spans="1:14" s="22" customFormat="1" ht="20.25" customHeight="1" x14ac:dyDescent="0.35">
      <c r="A100" s="368"/>
      <c r="B100" s="368"/>
      <c r="C100" s="368"/>
      <c r="D100" s="369"/>
      <c r="E100" s="368"/>
      <c r="F100" s="368"/>
      <c r="G100" s="306" t="s">
        <v>88</v>
      </c>
      <c r="H100" s="276" t="s">
        <v>17</v>
      </c>
      <c r="I100" s="3" t="s">
        <v>478</v>
      </c>
      <c r="J100" s="328"/>
      <c r="K100" s="328" t="e">
        <v>#N/A</v>
      </c>
      <c r="L100" s="328" t="e">
        <v>#N/A</v>
      </c>
      <c r="M100" s="328"/>
      <c r="N100" s="396" t="e">
        <v>#N/A</v>
      </c>
    </row>
    <row r="101" spans="1:14" s="22" customFormat="1" ht="20.25" customHeight="1" x14ac:dyDescent="0.35">
      <c r="A101" s="368"/>
      <c r="B101" s="368"/>
      <c r="C101" s="368"/>
      <c r="D101" s="369"/>
      <c r="E101" s="368"/>
      <c r="F101" s="368"/>
      <c r="G101" s="306" t="s">
        <v>89</v>
      </c>
      <c r="H101" s="307" t="s">
        <v>18</v>
      </c>
      <c r="I101" s="3" t="s">
        <v>478</v>
      </c>
      <c r="J101" s="328"/>
      <c r="K101" s="328" t="e">
        <v>#N/A</v>
      </c>
      <c r="L101" s="328" t="e">
        <v>#N/A</v>
      </c>
      <c r="M101" s="328"/>
      <c r="N101" s="396" t="e">
        <v>#N/A</v>
      </c>
    </row>
    <row r="102" spans="1:14" s="22" customFormat="1" ht="20.25" customHeight="1" x14ac:dyDescent="0.35">
      <c r="A102" s="370"/>
      <c r="B102" s="370"/>
      <c r="C102" s="370"/>
      <c r="D102" s="371"/>
      <c r="E102" s="370"/>
      <c r="F102" s="370"/>
      <c r="G102" s="306" t="s">
        <v>90</v>
      </c>
      <c r="H102" s="307" t="s">
        <v>19</v>
      </c>
      <c r="I102" s="3" t="s">
        <v>478</v>
      </c>
      <c r="J102" s="328"/>
      <c r="K102" s="328" t="e">
        <v>#N/A</v>
      </c>
      <c r="L102" s="328" t="e">
        <v>#N/A</v>
      </c>
      <c r="M102" s="328"/>
      <c r="N102" s="396" t="e">
        <v>#N/A</v>
      </c>
    </row>
    <row r="103" spans="1:14" s="297" customFormat="1" ht="20.25" customHeight="1" x14ac:dyDescent="0.35">
      <c r="A103" s="359">
        <v>2</v>
      </c>
      <c r="B103" s="372" t="s">
        <v>5</v>
      </c>
      <c r="C103" s="372" t="s">
        <v>6</v>
      </c>
      <c r="D103" s="373" t="s">
        <v>7</v>
      </c>
      <c r="E103" s="372" t="s">
        <v>0</v>
      </c>
      <c r="F103" s="359">
        <v>3</v>
      </c>
      <c r="G103" s="285" t="s">
        <v>180</v>
      </c>
      <c r="H103" s="304" t="s">
        <v>8</v>
      </c>
      <c r="I103" s="304" t="s">
        <v>111</v>
      </c>
      <c r="J103" s="105">
        <v>4</v>
      </c>
      <c r="K103" s="328" t="s">
        <v>199</v>
      </c>
      <c r="L103" s="328" t="s">
        <v>194</v>
      </c>
      <c r="M103" s="328"/>
      <c r="N103" s="396" t="e">
        <v>#N/A</v>
      </c>
    </row>
    <row r="104" spans="1:14" s="297" customFormat="1" ht="20.25" customHeight="1" x14ac:dyDescent="0.35">
      <c r="A104" s="361"/>
      <c r="B104" s="361"/>
      <c r="C104" s="361"/>
      <c r="D104" s="374"/>
      <c r="E104" s="361"/>
      <c r="F104" s="361"/>
      <c r="G104" s="285" t="s">
        <v>181</v>
      </c>
      <c r="H104" s="304" t="s">
        <v>9</v>
      </c>
      <c r="I104" s="304" t="s">
        <v>111</v>
      </c>
      <c r="J104" s="105">
        <v>16</v>
      </c>
      <c r="K104" s="328" t="s">
        <v>208</v>
      </c>
      <c r="L104" s="328" t="s">
        <v>221</v>
      </c>
      <c r="M104" s="328"/>
      <c r="N104" s="396" t="e">
        <v>#N/A</v>
      </c>
    </row>
    <row r="105" spans="1:14" s="297" customFormat="1" ht="20.25" customHeight="1" x14ac:dyDescent="0.35">
      <c r="A105" s="361"/>
      <c r="B105" s="361"/>
      <c r="C105" s="361"/>
      <c r="D105" s="374"/>
      <c r="E105" s="361"/>
      <c r="F105" s="361"/>
      <c r="G105" s="285" t="s">
        <v>91</v>
      </c>
      <c r="H105" s="304" t="s">
        <v>10</v>
      </c>
      <c r="I105" s="304" t="s">
        <v>111</v>
      </c>
      <c r="J105" s="105">
        <v>53</v>
      </c>
      <c r="K105" s="328" t="s">
        <v>126</v>
      </c>
      <c r="L105" s="328" t="s">
        <v>238</v>
      </c>
      <c r="M105" s="328"/>
      <c r="N105" s="396" t="e">
        <v>#N/A</v>
      </c>
    </row>
    <row r="106" spans="1:14" s="297" customFormat="1" ht="20.25" customHeight="1" x14ac:dyDescent="0.35">
      <c r="A106" s="363"/>
      <c r="B106" s="363"/>
      <c r="C106" s="363"/>
      <c r="D106" s="375"/>
      <c r="E106" s="363"/>
      <c r="F106" s="363"/>
      <c r="G106" s="285" t="s">
        <v>92</v>
      </c>
      <c r="H106" s="304" t="s">
        <v>11</v>
      </c>
      <c r="I106" s="304" t="s">
        <v>111</v>
      </c>
      <c r="J106" s="105">
        <v>57</v>
      </c>
      <c r="K106" s="328" t="s">
        <v>237</v>
      </c>
      <c r="L106" s="328" t="s">
        <v>211</v>
      </c>
      <c r="M106" s="328"/>
      <c r="N106" s="396" t="e">
        <v>#N/A</v>
      </c>
    </row>
    <row r="107" spans="1:14" s="308" customFormat="1" ht="20.25" customHeight="1" x14ac:dyDescent="0.35">
      <c r="A107" s="365">
        <v>3</v>
      </c>
      <c r="B107" s="365" t="s">
        <v>3</v>
      </c>
      <c r="C107" s="366" t="s">
        <v>68</v>
      </c>
      <c r="D107" s="367" t="s">
        <v>5</v>
      </c>
      <c r="E107" s="365" t="s">
        <v>2</v>
      </c>
      <c r="F107" s="365">
        <v>3</v>
      </c>
      <c r="G107" s="306" t="s">
        <v>328</v>
      </c>
      <c r="H107" s="306" t="s">
        <v>21</v>
      </c>
      <c r="I107" s="307" t="s">
        <v>111</v>
      </c>
      <c r="J107" s="176">
        <v>25</v>
      </c>
      <c r="K107" s="328" t="s">
        <v>215</v>
      </c>
      <c r="L107" s="328" t="s">
        <v>123</v>
      </c>
      <c r="M107" s="328"/>
      <c r="N107" s="396" t="e">
        <v>#N/A</v>
      </c>
    </row>
    <row r="108" spans="1:14" s="308" customFormat="1" ht="20.25" customHeight="1" x14ac:dyDescent="0.35">
      <c r="A108" s="368"/>
      <c r="B108" s="368"/>
      <c r="C108" s="376"/>
      <c r="D108" s="369"/>
      <c r="E108" s="368"/>
      <c r="F108" s="368"/>
      <c r="G108" s="306" t="s">
        <v>329</v>
      </c>
      <c r="H108" s="306" t="s">
        <v>13</v>
      </c>
      <c r="I108" s="307" t="s">
        <v>111</v>
      </c>
      <c r="J108" s="176">
        <v>27</v>
      </c>
      <c r="K108" s="328" t="s">
        <v>216</v>
      </c>
      <c r="L108" s="328" t="s">
        <v>219</v>
      </c>
      <c r="M108" s="328"/>
      <c r="N108" s="396" t="e">
        <v>#N/A</v>
      </c>
    </row>
    <row r="109" spans="1:14" s="308" customFormat="1" ht="20.25" customHeight="1" x14ac:dyDescent="0.35">
      <c r="A109" s="368"/>
      <c r="B109" s="368"/>
      <c r="C109" s="376"/>
      <c r="D109" s="369"/>
      <c r="E109" s="368"/>
      <c r="F109" s="368"/>
      <c r="G109" s="306" t="s">
        <v>330</v>
      </c>
      <c r="H109" s="306" t="s">
        <v>22</v>
      </c>
      <c r="I109" s="307" t="s">
        <v>111</v>
      </c>
      <c r="J109" s="176">
        <v>18</v>
      </c>
      <c r="K109" s="328" t="s">
        <v>127</v>
      </c>
      <c r="L109" s="328" t="s">
        <v>210</v>
      </c>
      <c r="M109" s="328"/>
      <c r="N109" s="396" t="e">
        <v>#N/A</v>
      </c>
    </row>
    <row r="110" spans="1:14" s="308" customFormat="1" ht="20.25" customHeight="1" x14ac:dyDescent="0.35">
      <c r="A110" s="368"/>
      <c r="B110" s="368"/>
      <c r="C110" s="376"/>
      <c r="D110" s="369"/>
      <c r="E110" s="368"/>
      <c r="F110" s="368"/>
      <c r="G110" s="306" t="s">
        <v>331</v>
      </c>
      <c r="H110" s="306" t="s">
        <v>23</v>
      </c>
      <c r="I110" s="307" t="s">
        <v>111</v>
      </c>
      <c r="J110" s="176">
        <v>28</v>
      </c>
      <c r="K110" s="328" t="s">
        <v>217</v>
      </c>
      <c r="L110" s="328" t="s">
        <v>214</v>
      </c>
      <c r="M110" s="328"/>
      <c r="N110" s="396" t="e">
        <v>#N/A</v>
      </c>
    </row>
    <row r="111" spans="1:14" s="308" customFormat="1" ht="20.25" customHeight="1" x14ac:dyDescent="0.35">
      <c r="A111" s="370"/>
      <c r="B111" s="370"/>
      <c r="C111" s="377"/>
      <c r="D111" s="371"/>
      <c r="E111" s="370"/>
      <c r="F111" s="370"/>
      <c r="G111" s="306" t="s">
        <v>332</v>
      </c>
      <c r="H111" s="306" t="s">
        <v>38</v>
      </c>
      <c r="I111" s="307" t="s">
        <v>111</v>
      </c>
      <c r="J111" s="176">
        <v>13</v>
      </c>
      <c r="K111" s="328" t="s">
        <v>207</v>
      </c>
      <c r="L111" s="328" t="s">
        <v>119</v>
      </c>
      <c r="M111" s="328"/>
      <c r="N111" s="396" t="e">
        <v>#N/A</v>
      </c>
    </row>
    <row r="112" spans="1:14" s="22" customFormat="1" ht="20.25" customHeight="1" x14ac:dyDescent="0.35">
      <c r="A112" s="27" t="s">
        <v>341</v>
      </c>
      <c r="B112" s="19"/>
      <c r="C112" s="19"/>
      <c r="D112" s="260"/>
      <c r="E112" s="17"/>
      <c r="F112" s="17"/>
      <c r="G112" s="17" t="s">
        <v>100</v>
      </c>
      <c r="H112" s="17"/>
      <c r="I112" s="17"/>
      <c r="J112" s="414"/>
      <c r="K112" s="328" t="e">
        <v>#N/A</v>
      </c>
      <c r="L112" s="328" t="e">
        <v>#N/A</v>
      </c>
      <c r="M112" s="328"/>
      <c r="N112" s="396" t="e">
        <v>#N/A</v>
      </c>
    </row>
    <row r="113" spans="1:15" s="258" customFormat="1" ht="30" x14ac:dyDescent="0.35">
      <c r="A113" s="257" t="s">
        <v>55</v>
      </c>
      <c r="B113" s="257" t="s">
        <v>54</v>
      </c>
      <c r="C113" s="257" t="s">
        <v>53</v>
      </c>
      <c r="D113" s="257" t="s">
        <v>52</v>
      </c>
      <c r="E113" s="257" t="s">
        <v>51</v>
      </c>
      <c r="F113" s="257" t="s">
        <v>31</v>
      </c>
      <c r="G113" s="257" t="s">
        <v>56</v>
      </c>
      <c r="H113" s="257" t="s">
        <v>57</v>
      </c>
      <c r="I113" s="257" t="s">
        <v>110</v>
      </c>
      <c r="J113" s="413"/>
      <c r="K113" s="328" t="e">
        <v>#N/A</v>
      </c>
      <c r="L113" s="328" t="e">
        <v>#N/A</v>
      </c>
      <c r="M113" s="328"/>
      <c r="N113" s="396" t="e">
        <v>#N/A</v>
      </c>
    </row>
    <row r="114" spans="1:15" s="295" customFormat="1" ht="20.25" customHeight="1" x14ac:dyDescent="0.35">
      <c r="A114" s="349">
        <v>1</v>
      </c>
      <c r="B114" s="350" t="s">
        <v>5</v>
      </c>
      <c r="C114" s="350" t="s">
        <v>256</v>
      </c>
      <c r="D114" s="351" t="s">
        <v>255</v>
      </c>
      <c r="E114" s="350" t="s">
        <v>1</v>
      </c>
      <c r="F114" s="349">
        <v>3</v>
      </c>
      <c r="G114" s="294" t="s">
        <v>83</v>
      </c>
      <c r="H114" s="292" t="s">
        <v>8</v>
      </c>
      <c r="I114" s="294" t="s">
        <v>111</v>
      </c>
      <c r="J114" s="140">
        <v>14</v>
      </c>
      <c r="K114" s="328" t="s">
        <v>128</v>
      </c>
      <c r="L114" s="328" t="s">
        <v>115</v>
      </c>
      <c r="M114" s="328"/>
      <c r="N114" s="396" t="e">
        <v>#N/A</v>
      </c>
    </row>
    <row r="115" spans="1:15" s="295" customFormat="1" ht="20.25" customHeight="1" x14ac:dyDescent="0.35">
      <c r="A115" s="352"/>
      <c r="B115" s="378"/>
      <c r="C115" s="378"/>
      <c r="D115" s="379"/>
      <c r="E115" s="378"/>
      <c r="F115" s="352"/>
      <c r="G115" s="294" t="s">
        <v>84</v>
      </c>
      <c r="H115" s="292" t="s">
        <v>9</v>
      </c>
      <c r="I115" s="294" t="s">
        <v>111</v>
      </c>
      <c r="J115" s="140">
        <v>51</v>
      </c>
      <c r="K115" s="328" t="s">
        <v>234</v>
      </c>
      <c r="L115" s="328" t="s">
        <v>240</v>
      </c>
      <c r="M115" s="328"/>
      <c r="N115" s="396" t="e">
        <v>#N/A</v>
      </c>
    </row>
    <row r="116" spans="1:15" s="295" customFormat="1" ht="20.25" customHeight="1" x14ac:dyDescent="0.35">
      <c r="A116" s="352"/>
      <c r="B116" s="378"/>
      <c r="C116" s="378"/>
      <c r="D116" s="379"/>
      <c r="E116" s="378"/>
      <c r="F116" s="352"/>
      <c r="G116" s="294" t="s">
        <v>85</v>
      </c>
      <c r="H116" s="292" t="s">
        <v>10</v>
      </c>
      <c r="I116" s="294" t="s">
        <v>111</v>
      </c>
      <c r="J116" s="140">
        <v>4</v>
      </c>
      <c r="K116" s="328" t="s">
        <v>199</v>
      </c>
      <c r="L116" s="328" t="s">
        <v>222</v>
      </c>
      <c r="M116" s="328"/>
      <c r="N116" s="396" t="e">
        <v>#N/A</v>
      </c>
    </row>
    <row r="117" spans="1:15" s="295" customFormat="1" ht="20.25" customHeight="1" x14ac:dyDescent="0.35">
      <c r="A117" s="354"/>
      <c r="B117" s="380"/>
      <c r="C117" s="380"/>
      <c r="D117" s="381"/>
      <c r="E117" s="380"/>
      <c r="F117" s="354"/>
      <c r="G117" s="294" t="s">
        <v>86</v>
      </c>
      <c r="H117" s="292" t="s">
        <v>11</v>
      </c>
      <c r="I117" s="294" t="s">
        <v>111</v>
      </c>
      <c r="J117" s="140">
        <v>20</v>
      </c>
      <c r="K117" s="328" t="s">
        <v>210</v>
      </c>
      <c r="L117" s="328" t="s">
        <v>326</v>
      </c>
      <c r="M117" s="328"/>
      <c r="N117" s="396" t="e">
        <v>#N/A</v>
      </c>
    </row>
    <row r="118" spans="1:15" s="297" customFormat="1" ht="20.25" customHeight="1" x14ac:dyDescent="0.35">
      <c r="A118" s="359">
        <v>2</v>
      </c>
      <c r="B118" s="372" t="s">
        <v>5</v>
      </c>
      <c r="C118" s="372" t="s">
        <v>43</v>
      </c>
      <c r="D118" s="1134" t="s">
        <v>258</v>
      </c>
      <c r="E118" s="1136" t="s">
        <v>0</v>
      </c>
      <c r="F118" s="359">
        <v>3</v>
      </c>
      <c r="G118" s="304" t="s">
        <v>87</v>
      </c>
      <c r="H118" s="304" t="s">
        <v>8</v>
      </c>
      <c r="I118" s="304" t="s">
        <v>111</v>
      </c>
      <c r="J118" s="140">
        <v>27</v>
      </c>
      <c r="K118" s="328" t="s">
        <v>216</v>
      </c>
      <c r="L118" s="328" t="s">
        <v>124</v>
      </c>
      <c r="M118" s="328"/>
      <c r="N118" s="396" t="e">
        <v>#N/A</v>
      </c>
      <c r="O118" s="309" t="s">
        <v>257</v>
      </c>
    </row>
    <row r="119" spans="1:15" s="297" customFormat="1" ht="20.25" customHeight="1" x14ac:dyDescent="0.35">
      <c r="A119" s="363"/>
      <c r="B119" s="363"/>
      <c r="C119" s="382"/>
      <c r="D119" s="1135"/>
      <c r="E119" s="1137"/>
      <c r="F119" s="363"/>
      <c r="G119" s="304" t="s">
        <v>88</v>
      </c>
      <c r="H119" s="304" t="s">
        <v>9</v>
      </c>
      <c r="I119" s="304" t="s">
        <v>111</v>
      </c>
      <c r="J119" s="140">
        <v>25</v>
      </c>
      <c r="K119" s="328" t="s">
        <v>215</v>
      </c>
      <c r="L119" s="328" t="s">
        <v>218</v>
      </c>
      <c r="M119" s="328"/>
      <c r="N119" s="396" t="e">
        <v>#N/A</v>
      </c>
    </row>
    <row r="120" spans="1:15" s="297" customFormat="1" ht="20.25" customHeight="1" x14ac:dyDescent="0.35">
      <c r="A120" s="285">
        <v>3</v>
      </c>
      <c r="B120" s="271" t="s">
        <v>5</v>
      </c>
      <c r="C120" s="310" t="s">
        <v>45</v>
      </c>
      <c r="D120" s="305" t="s">
        <v>259</v>
      </c>
      <c r="E120" s="310" t="s">
        <v>0</v>
      </c>
      <c r="F120" s="285">
        <v>3</v>
      </c>
      <c r="G120" s="304" t="s">
        <v>89</v>
      </c>
      <c r="H120" s="304" t="s">
        <v>26</v>
      </c>
      <c r="I120" s="304" t="s">
        <v>111</v>
      </c>
      <c r="J120" s="140">
        <v>40</v>
      </c>
      <c r="K120" s="328" t="s">
        <v>224</v>
      </c>
      <c r="L120" s="328" t="s">
        <v>228</v>
      </c>
      <c r="M120" s="328"/>
      <c r="N120" s="396" t="e">
        <v>#N/A</v>
      </c>
    </row>
    <row r="121" spans="1:15" s="303" customFormat="1" ht="31" x14ac:dyDescent="0.35">
      <c r="A121" s="302">
        <v>4</v>
      </c>
      <c r="B121" s="311" t="s">
        <v>61</v>
      </c>
      <c r="C121" s="296" t="s">
        <v>72</v>
      </c>
      <c r="D121" s="311" t="s">
        <v>27</v>
      </c>
      <c r="E121" s="302" t="s">
        <v>1</v>
      </c>
      <c r="F121" s="302">
        <v>3</v>
      </c>
      <c r="G121" s="296" t="s">
        <v>90</v>
      </c>
      <c r="H121" s="296" t="s">
        <v>62</v>
      </c>
      <c r="I121" s="312" t="s">
        <v>111</v>
      </c>
      <c r="J121" s="415"/>
      <c r="K121" s="328" t="e">
        <v>#N/A</v>
      </c>
      <c r="L121" s="328" t="e">
        <v>#N/A</v>
      </c>
      <c r="M121" s="328"/>
      <c r="N121" s="396" t="e">
        <v>#N/A</v>
      </c>
    </row>
    <row r="122" spans="1:15" s="308" customFormat="1" ht="20.25" customHeight="1" x14ac:dyDescent="0.35">
      <c r="A122" s="365">
        <v>5</v>
      </c>
      <c r="B122" s="366" t="s">
        <v>384</v>
      </c>
      <c r="C122" s="366" t="s">
        <v>68</v>
      </c>
      <c r="D122" s="383" t="s">
        <v>5</v>
      </c>
      <c r="E122" s="366" t="s">
        <v>2</v>
      </c>
      <c r="F122" s="365">
        <v>3</v>
      </c>
      <c r="G122" s="307" t="s">
        <v>180</v>
      </c>
      <c r="H122" s="307" t="s">
        <v>376</v>
      </c>
      <c r="I122" s="307" t="s">
        <v>111</v>
      </c>
      <c r="J122" s="415">
        <v>6</v>
      </c>
      <c r="K122" s="278" t="s">
        <v>201</v>
      </c>
      <c r="L122" s="278" t="s">
        <v>205</v>
      </c>
      <c r="M122" s="328"/>
      <c r="N122" s="396" t="e">
        <v>#N/A</v>
      </c>
    </row>
    <row r="123" spans="1:15" s="308" customFormat="1" ht="20.25" customHeight="1" x14ac:dyDescent="0.35">
      <c r="A123" s="368"/>
      <c r="B123" s="368"/>
      <c r="C123" s="376"/>
      <c r="D123" s="384"/>
      <c r="E123" s="376"/>
      <c r="F123" s="368"/>
      <c r="G123" s="307" t="s">
        <v>181</v>
      </c>
      <c r="H123" s="307" t="s">
        <v>377</v>
      </c>
      <c r="I123" s="307" t="s">
        <v>111</v>
      </c>
      <c r="J123" s="415">
        <v>26</v>
      </c>
      <c r="K123" s="278" t="s">
        <v>114</v>
      </c>
      <c r="L123" s="278" t="s">
        <v>197</v>
      </c>
      <c r="M123" s="328"/>
      <c r="N123" s="396" t="e">
        <v>#N/A</v>
      </c>
    </row>
    <row r="124" spans="1:15" s="308" customFormat="1" ht="20.25" customHeight="1" x14ac:dyDescent="0.35">
      <c r="A124" s="368"/>
      <c r="B124" s="368"/>
      <c r="C124" s="376"/>
      <c r="D124" s="384"/>
      <c r="E124" s="376"/>
      <c r="F124" s="368"/>
      <c r="G124" s="307" t="s">
        <v>91</v>
      </c>
      <c r="H124" s="307" t="s">
        <v>378</v>
      </c>
      <c r="I124" s="307" t="s">
        <v>111</v>
      </c>
      <c r="J124" s="415">
        <v>50</v>
      </c>
      <c r="K124" s="278" t="s">
        <v>233</v>
      </c>
      <c r="L124" s="278" t="s">
        <v>120</v>
      </c>
      <c r="M124" s="328"/>
      <c r="N124" s="396" t="e">
        <v>#N/A</v>
      </c>
    </row>
    <row r="125" spans="1:15" s="308" customFormat="1" ht="20.25" customHeight="1" x14ac:dyDescent="0.35">
      <c r="A125" s="368"/>
      <c r="B125" s="368"/>
      <c r="C125" s="376"/>
      <c r="D125" s="384"/>
      <c r="E125" s="376"/>
      <c r="F125" s="368"/>
      <c r="G125" s="307" t="s">
        <v>92</v>
      </c>
      <c r="H125" s="307" t="s">
        <v>379</v>
      </c>
      <c r="I125" s="307" t="s">
        <v>111</v>
      </c>
      <c r="J125" s="415">
        <v>48</v>
      </c>
      <c r="K125" s="278" t="s">
        <v>327</v>
      </c>
      <c r="L125" s="278" t="s">
        <v>125</v>
      </c>
      <c r="M125" s="328"/>
      <c r="N125" s="396" t="e">
        <v>#N/A</v>
      </c>
    </row>
    <row r="126" spans="1:15" s="308" customFormat="1" ht="20.25" customHeight="1" x14ac:dyDescent="0.35">
      <c r="A126" s="368"/>
      <c r="B126" s="368"/>
      <c r="C126" s="376"/>
      <c r="D126" s="384"/>
      <c r="E126" s="376"/>
      <c r="F126" s="368"/>
      <c r="G126" s="307" t="s">
        <v>328</v>
      </c>
      <c r="H126" s="307" t="s">
        <v>380</v>
      </c>
      <c r="I126" s="307" t="s">
        <v>111</v>
      </c>
      <c r="J126" s="415">
        <v>3</v>
      </c>
      <c r="K126" s="278" t="s">
        <v>198</v>
      </c>
      <c r="L126" s="278" t="s">
        <v>213</v>
      </c>
      <c r="M126" s="328"/>
      <c r="N126" s="396" t="e">
        <v>#N/A</v>
      </c>
    </row>
    <row r="127" spans="1:15" s="308" customFormat="1" ht="20.25" customHeight="1" x14ac:dyDescent="0.35">
      <c r="A127" s="370"/>
      <c r="B127" s="370"/>
      <c r="C127" s="377"/>
      <c r="D127" s="385"/>
      <c r="E127" s="377"/>
      <c r="F127" s="370"/>
      <c r="G127" s="307" t="s">
        <v>329</v>
      </c>
      <c r="H127" s="307" t="s">
        <v>381</v>
      </c>
      <c r="I127" s="307" t="s">
        <v>111</v>
      </c>
      <c r="J127" s="415">
        <v>1</v>
      </c>
      <c r="K127" s="278" t="s">
        <v>196</v>
      </c>
      <c r="L127" s="278" t="s">
        <v>128</v>
      </c>
      <c r="M127" s="328"/>
      <c r="N127" s="396" t="e">
        <v>#N/A</v>
      </c>
    </row>
    <row r="128" spans="1:15" s="314" customFormat="1" ht="31" x14ac:dyDescent="0.35">
      <c r="A128" s="302">
        <v>7</v>
      </c>
      <c r="B128" s="313" t="s">
        <v>61</v>
      </c>
      <c r="C128" s="296" t="s">
        <v>443</v>
      </c>
      <c r="D128" s="313" t="s">
        <v>442</v>
      </c>
      <c r="E128" s="296" t="s">
        <v>1</v>
      </c>
      <c r="F128" s="302">
        <v>3</v>
      </c>
      <c r="G128" s="296" t="s">
        <v>94</v>
      </c>
      <c r="H128" s="296" t="s">
        <v>62</v>
      </c>
      <c r="I128" s="296" t="s">
        <v>111</v>
      </c>
      <c r="J128" s="328"/>
      <c r="K128" s="328" t="e">
        <v>#N/A</v>
      </c>
      <c r="L128" s="328" t="e">
        <v>#N/A</v>
      </c>
      <c r="M128" s="328"/>
      <c r="N128" s="396" t="e">
        <v>#N/A</v>
      </c>
    </row>
    <row r="129" spans="1:15" s="22" customFormat="1" ht="20.25" customHeight="1" x14ac:dyDescent="0.35">
      <c r="A129" s="27" t="s">
        <v>342</v>
      </c>
      <c r="B129" s="19"/>
      <c r="C129" s="19"/>
      <c r="D129" s="24"/>
      <c r="E129" s="23"/>
      <c r="F129" s="23"/>
      <c r="G129" s="23" t="s">
        <v>100</v>
      </c>
      <c r="H129" s="23"/>
      <c r="I129" s="23"/>
      <c r="J129" s="329"/>
      <c r="K129" s="328" t="e">
        <v>#N/A</v>
      </c>
      <c r="L129" s="328" t="e">
        <v>#N/A</v>
      </c>
      <c r="M129" s="328"/>
      <c r="N129" s="396" t="e">
        <v>#N/A</v>
      </c>
    </row>
    <row r="130" spans="1:15" s="258" customFormat="1" ht="30" x14ac:dyDescent="0.35">
      <c r="A130" s="257" t="s">
        <v>55</v>
      </c>
      <c r="B130" s="257" t="s">
        <v>54</v>
      </c>
      <c r="C130" s="257" t="s">
        <v>53</v>
      </c>
      <c r="D130" s="257" t="s">
        <v>52</v>
      </c>
      <c r="E130" s="257" t="s">
        <v>51</v>
      </c>
      <c r="F130" s="257" t="s">
        <v>31</v>
      </c>
      <c r="G130" s="257" t="s">
        <v>56</v>
      </c>
      <c r="H130" s="257" t="s">
        <v>57</v>
      </c>
      <c r="I130" s="257" t="s">
        <v>110</v>
      </c>
      <c r="J130" s="413"/>
      <c r="K130" s="328" t="e">
        <v>#N/A</v>
      </c>
      <c r="L130" s="328" t="e">
        <v>#N/A</v>
      </c>
      <c r="M130" s="328"/>
      <c r="N130" s="396" t="e">
        <v>#N/A</v>
      </c>
    </row>
    <row r="131" spans="1:15" s="295" customFormat="1" ht="20.25" customHeight="1" x14ac:dyDescent="0.35">
      <c r="A131" s="349">
        <v>2</v>
      </c>
      <c r="B131" s="349" t="s">
        <v>5</v>
      </c>
      <c r="C131" s="350" t="s">
        <v>71</v>
      </c>
      <c r="D131" s="351" t="s">
        <v>41</v>
      </c>
      <c r="E131" s="350" t="s">
        <v>1</v>
      </c>
      <c r="F131" s="349">
        <v>2</v>
      </c>
      <c r="G131" s="273" t="s">
        <v>84</v>
      </c>
      <c r="H131" s="273" t="s">
        <v>11</v>
      </c>
      <c r="I131" s="273" t="s">
        <v>111</v>
      </c>
      <c r="J131" s="90">
        <v>3</v>
      </c>
      <c r="K131" s="278" t="s">
        <v>198</v>
      </c>
      <c r="L131" s="278" t="s">
        <v>213</v>
      </c>
      <c r="M131" s="328"/>
      <c r="N131" s="396" t="e">
        <v>#N/A</v>
      </c>
      <c r="O131" s="315"/>
    </row>
    <row r="132" spans="1:15" s="295" customFormat="1" ht="20.25" customHeight="1" x14ac:dyDescent="0.35">
      <c r="A132" s="352"/>
      <c r="B132" s="352"/>
      <c r="C132" s="378"/>
      <c r="D132" s="379"/>
      <c r="E132" s="378"/>
      <c r="F132" s="352"/>
      <c r="G132" s="273" t="s">
        <v>85</v>
      </c>
      <c r="H132" s="273" t="s">
        <v>12</v>
      </c>
      <c r="I132" s="273" t="s">
        <v>111</v>
      </c>
      <c r="J132" s="90">
        <v>4</v>
      </c>
      <c r="K132" s="278" t="s">
        <v>199</v>
      </c>
      <c r="L132" s="278" t="s">
        <v>238</v>
      </c>
      <c r="M132" s="328"/>
      <c r="N132" s="396" t="e">
        <v>#N/A</v>
      </c>
      <c r="O132" s="315"/>
    </row>
    <row r="133" spans="1:15" s="295" customFormat="1" ht="20.25" customHeight="1" x14ac:dyDescent="0.35">
      <c r="A133" s="352"/>
      <c r="B133" s="352"/>
      <c r="C133" s="378"/>
      <c r="D133" s="379"/>
      <c r="E133" s="378"/>
      <c r="F133" s="352"/>
      <c r="G133" s="273" t="s">
        <v>86</v>
      </c>
      <c r="H133" s="273" t="s">
        <v>17</v>
      </c>
      <c r="I133" s="273" t="s">
        <v>111</v>
      </c>
      <c r="J133" s="90">
        <v>13</v>
      </c>
      <c r="K133" s="278" t="s">
        <v>207</v>
      </c>
      <c r="L133" s="278" t="s">
        <v>202</v>
      </c>
      <c r="M133" s="328"/>
      <c r="N133" s="396" t="e">
        <v>#N/A</v>
      </c>
      <c r="O133" s="315"/>
    </row>
    <row r="134" spans="1:15" s="295" customFormat="1" ht="20.25" customHeight="1" x14ac:dyDescent="0.35">
      <c r="A134" s="352"/>
      <c r="B134" s="352"/>
      <c r="C134" s="378"/>
      <c r="D134" s="379"/>
      <c r="E134" s="378"/>
      <c r="F134" s="352"/>
      <c r="G134" s="273" t="s">
        <v>87</v>
      </c>
      <c r="H134" s="273" t="s">
        <v>18</v>
      </c>
      <c r="I134" s="273" t="s">
        <v>111</v>
      </c>
      <c r="J134" s="90">
        <v>11</v>
      </c>
      <c r="K134" s="278" t="s">
        <v>205</v>
      </c>
      <c r="L134" s="278" t="s">
        <v>223</v>
      </c>
      <c r="M134" s="328"/>
      <c r="N134" s="396" t="e">
        <v>#N/A</v>
      </c>
      <c r="O134" s="315"/>
    </row>
    <row r="135" spans="1:15" s="295" customFormat="1" ht="20.25" customHeight="1" x14ac:dyDescent="0.35">
      <c r="A135" s="354"/>
      <c r="B135" s="354"/>
      <c r="C135" s="380"/>
      <c r="D135" s="381"/>
      <c r="E135" s="380"/>
      <c r="F135" s="354"/>
      <c r="G135" s="273" t="s">
        <v>88</v>
      </c>
      <c r="H135" s="273" t="s">
        <v>19</v>
      </c>
      <c r="I135" s="273" t="s">
        <v>111</v>
      </c>
      <c r="J135" s="90">
        <v>8</v>
      </c>
      <c r="K135" s="278" t="s">
        <v>203</v>
      </c>
      <c r="L135" s="278" t="s">
        <v>212</v>
      </c>
      <c r="M135" s="328"/>
      <c r="N135" s="396" t="e">
        <v>#N/A</v>
      </c>
      <c r="O135" s="315"/>
    </row>
    <row r="136" spans="1:15" s="303" customFormat="1" ht="31" x14ac:dyDescent="0.35">
      <c r="A136" s="302">
        <v>3</v>
      </c>
      <c r="B136" s="311" t="s">
        <v>61</v>
      </c>
      <c r="C136" s="313" t="s">
        <v>70</v>
      </c>
      <c r="D136" s="311" t="s">
        <v>36</v>
      </c>
      <c r="E136" s="311" t="s">
        <v>2</v>
      </c>
      <c r="F136" s="302">
        <v>2</v>
      </c>
      <c r="G136" s="296" t="s">
        <v>89</v>
      </c>
      <c r="H136" s="296" t="s">
        <v>62</v>
      </c>
      <c r="I136" s="296" t="s">
        <v>478</v>
      </c>
      <c r="J136" s="328"/>
      <c r="K136" s="328" t="e">
        <v>#N/A</v>
      </c>
      <c r="L136" s="328" t="e">
        <v>#N/A</v>
      </c>
      <c r="M136" s="328"/>
      <c r="N136" s="396" t="e">
        <v>#N/A</v>
      </c>
      <c r="O136" s="316"/>
    </row>
    <row r="137" spans="1:15" s="330" customFormat="1" ht="20.25" customHeight="1" x14ac:dyDescent="0.35">
      <c r="A137" s="365">
        <v>4</v>
      </c>
      <c r="B137" s="365" t="s">
        <v>5</v>
      </c>
      <c r="C137" s="366" t="s">
        <v>70</v>
      </c>
      <c r="D137" s="383" t="s">
        <v>36</v>
      </c>
      <c r="E137" s="365" t="s">
        <v>2</v>
      </c>
      <c r="F137" s="365">
        <v>2</v>
      </c>
      <c r="G137" s="276" t="s">
        <v>90</v>
      </c>
      <c r="H137" s="276" t="s">
        <v>8</v>
      </c>
      <c r="I137" s="276" t="s">
        <v>478</v>
      </c>
      <c r="J137" s="328"/>
      <c r="K137" s="328" t="e">
        <v>#N/A</v>
      </c>
      <c r="L137" s="328" t="e">
        <v>#N/A</v>
      </c>
      <c r="M137" s="328"/>
      <c r="N137" s="396" t="e">
        <v>#N/A</v>
      </c>
      <c r="O137" s="329"/>
    </row>
    <row r="138" spans="1:15" s="330" customFormat="1" ht="20.25" customHeight="1" x14ac:dyDescent="0.35">
      <c r="A138" s="368"/>
      <c r="B138" s="368"/>
      <c r="C138" s="368"/>
      <c r="D138" s="384"/>
      <c r="E138" s="368"/>
      <c r="F138" s="368"/>
      <c r="G138" s="276" t="s">
        <v>180</v>
      </c>
      <c r="H138" s="276" t="s">
        <v>9</v>
      </c>
      <c r="I138" s="276" t="s">
        <v>478</v>
      </c>
      <c r="J138" s="328"/>
      <c r="K138" s="328" t="e">
        <v>#N/A</v>
      </c>
      <c r="L138" s="328" t="e">
        <v>#N/A</v>
      </c>
      <c r="M138" s="328"/>
      <c r="N138" s="396" t="e">
        <v>#N/A</v>
      </c>
      <c r="O138" s="329"/>
    </row>
    <row r="139" spans="1:15" s="330" customFormat="1" ht="20.25" customHeight="1" x14ac:dyDescent="0.35">
      <c r="A139" s="368"/>
      <c r="B139" s="368"/>
      <c r="C139" s="368"/>
      <c r="D139" s="384"/>
      <c r="E139" s="368"/>
      <c r="F139" s="368"/>
      <c r="G139" s="276" t="s">
        <v>181</v>
      </c>
      <c r="H139" s="276" t="s">
        <v>10</v>
      </c>
      <c r="I139" s="276" t="s">
        <v>478</v>
      </c>
      <c r="J139" s="328"/>
      <c r="K139" s="328" t="e">
        <v>#N/A</v>
      </c>
      <c r="L139" s="328" t="e">
        <v>#N/A</v>
      </c>
      <c r="M139" s="328"/>
      <c r="N139" s="396" t="e">
        <v>#N/A</v>
      </c>
      <c r="O139" s="329"/>
    </row>
    <row r="140" spans="1:15" s="330" customFormat="1" ht="20.25" customHeight="1" x14ac:dyDescent="0.35">
      <c r="A140" s="368"/>
      <c r="B140" s="368"/>
      <c r="C140" s="368"/>
      <c r="D140" s="384"/>
      <c r="E140" s="368"/>
      <c r="F140" s="368"/>
      <c r="G140" s="276" t="s">
        <v>91</v>
      </c>
      <c r="H140" s="276" t="s">
        <v>11</v>
      </c>
      <c r="I140" s="276" t="s">
        <v>478</v>
      </c>
      <c r="J140" s="328"/>
      <c r="K140" s="328" t="e">
        <v>#N/A</v>
      </c>
      <c r="L140" s="328" t="e">
        <v>#N/A</v>
      </c>
      <c r="M140" s="328"/>
      <c r="N140" s="396" t="e">
        <v>#N/A</v>
      </c>
      <c r="O140" s="329"/>
    </row>
    <row r="141" spans="1:15" s="330" customFormat="1" ht="20.25" customHeight="1" x14ac:dyDescent="0.35">
      <c r="A141" s="368"/>
      <c r="B141" s="368"/>
      <c r="C141" s="368"/>
      <c r="D141" s="384"/>
      <c r="E141" s="368"/>
      <c r="F141" s="368"/>
      <c r="G141" s="276" t="s">
        <v>92</v>
      </c>
      <c r="H141" s="276" t="s">
        <v>12</v>
      </c>
      <c r="I141" s="276" t="s">
        <v>478</v>
      </c>
      <c r="J141" s="328"/>
      <c r="K141" s="328" t="e">
        <v>#N/A</v>
      </c>
      <c r="L141" s="328" t="e">
        <v>#N/A</v>
      </c>
      <c r="M141" s="328"/>
      <c r="N141" s="396" t="e">
        <v>#N/A</v>
      </c>
      <c r="O141" s="329"/>
    </row>
    <row r="142" spans="1:15" s="330" customFormat="1" ht="20.25" customHeight="1" x14ac:dyDescent="0.35">
      <c r="A142" s="368"/>
      <c r="B142" s="368"/>
      <c r="C142" s="368"/>
      <c r="D142" s="384"/>
      <c r="E142" s="368"/>
      <c r="F142" s="368"/>
      <c r="G142" s="276" t="s">
        <v>328</v>
      </c>
      <c r="H142" s="276" t="s">
        <v>17</v>
      </c>
      <c r="I142" s="276" t="s">
        <v>478</v>
      </c>
      <c r="J142" s="328"/>
      <c r="K142" s="328" t="e">
        <v>#N/A</v>
      </c>
      <c r="L142" s="328" t="e">
        <v>#N/A</v>
      </c>
      <c r="M142" s="328"/>
      <c r="N142" s="396" t="e">
        <v>#N/A</v>
      </c>
      <c r="O142" s="329"/>
    </row>
    <row r="143" spans="1:15" s="330" customFormat="1" ht="20.25" customHeight="1" x14ac:dyDescent="0.35">
      <c r="A143" s="370"/>
      <c r="B143" s="370"/>
      <c r="C143" s="370"/>
      <c r="D143" s="385"/>
      <c r="E143" s="370"/>
      <c r="F143" s="370"/>
      <c r="G143" s="276" t="s">
        <v>329</v>
      </c>
      <c r="H143" s="276" t="s">
        <v>18</v>
      </c>
      <c r="I143" s="276" t="s">
        <v>478</v>
      </c>
      <c r="J143" s="328"/>
      <c r="K143" s="328" t="e">
        <v>#N/A</v>
      </c>
      <c r="L143" s="328" t="e">
        <v>#N/A</v>
      </c>
      <c r="M143" s="328"/>
      <c r="N143" s="396" t="e">
        <v>#N/A</v>
      </c>
      <c r="O143" s="329"/>
    </row>
    <row r="144" spans="1:15" x14ac:dyDescent="0.35">
      <c r="K144" s="328" t="e">
        <v>#N/A</v>
      </c>
      <c r="L144" s="328" t="e">
        <v>#N/A</v>
      </c>
      <c r="M144" s="328"/>
      <c r="N144" s="396" t="e">
        <v>#N/A</v>
      </c>
    </row>
    <row r="145" spans="1:15" s="26" customFormat="1" ht="20.25" customHeight="1" x14ac:dyDescent="0.35">
      <c r="A145" s="14" t="s">
        <v>186</v>
      </c>
      <c r="G145" s="26" t="s">
        <v>100</v>
      </c>
      <c r="J145" s="331"/>
      <c r="K145" s="328" t="e">
        <v>#N/A</v>
      </c>
      <c r="L145" s="328" t="e">
        <v>#N/A</v>
      </c>
      <c r="M145" s="328"/>
      <c r="N145" s="396" t="e">
        <v>#N/A</v>
      </c>
      <c r="O145" s="16"/>
    </row>
    <row r="146" spans="1:15" s="263" customFormat="1" ht="30" x14ac:dyDescent="0.35">
      <c r="A146" s="254" t="s">
        <v>55</v>
      </c>
      <c r="B146" s="254" t="s">
        <v>54</v>
      </c>
      <c r="C146" s="254" t="s">
        <v>53</v>
      </c>
      <c r="D146" s="254" t="s">
        <v>52</v>
      </c>
      <c r="E146" s="254" t="s">
        <v>51</v>
      </c>
      <c r="F146" s="254" t="s">
        <v>31</v>
      </c>
      <c r="G146" s="254" t="s">
        <v>56</v>
      </c>
      <c r="H146" s="254" t="s">
        <v>57</v>
      </c>
      <c r="I146" s="254" t="s">
        <v>110</v>
      </c>
      <c r="J146" s="395"/>
      <c r="K146" s="328" t="e">
        <v>#N/A</v>
      </c>
      <c r="L146" s="328" t="e">
        <v>#N/A</v>
      </c>
      <c r="M146" s="328"/>
      <c r="N146" s="396" t="e">
        <v>#N/A</v>
      </c>
      <c r="O146" s="262"/>
    </row>
    <row r="147" spans="1:15" s="318" customFormat="1" ht="20.25" customHeight="1" x14ac:dyDescent="0.35">
      <c r="A147" s="386">
        <v>1</v>
      </c>
      <c r="B147" s="335" t="s">
        <v>5</v>
      </c>
      <c r="C147" s="335" t="s">
        <v>6</v>
      </c>
      <c r="D147" s="335" t="s">
        <v>7</v>
      </c>
      <c r="E147" s="335" t="s">
        <v>0</v>
      </c>
      <c r="F147" s="335">
        <v>3</v>
      </c>
      <c r="G147" s="732" t="s">
        <v>83</v>
      </c>
      <c r="H147" s="735" t="s">
        <v>19</v>
      </c>
      <c r="I147" s="735" t="s">
        <v>111</v>
      </c>
      <c r="J147" s="140">
        <v>16</v>
      </c>
      <c r="K147" s="278" t="s">
        <v>208</v>
      </c>
      <c r="L147" s="278" t="s">
        <v>240</v>
      </c>
      <c r="M147" s="328"/>
      <c r="N147" s="396" t="e">
        <v>#N/A</v>
      </c>
      <c r="O147" s="317"/>
    </row>
    <row r="148" spans="1:15" s="318" customFormat="1" ht="20.25" customHeight="1" x14ac:dyDescent="0.35">
      <c r="A148" s="387"/>
      <c r="B148" s="35"/>
      <c r="C148" s="35"/>
      <c r="D148" s="35"/>
      <c r="E148" s="35"/>
      <c r="F148" s="35"/>
      <c r="G148" s="732" t="s">
        <v>84</v>
      </c>
      <c r="H148" s="735" t="s">
        <v>20</v>
      </c>
      <c r="I148" s="735" t="s">
        <v>111</v>
      </c>
      <c r="J148" s="140">
        <v>53</v>
      </c>
      <c r="K148" s="278" t="s">
        <v>126</v>
      </c>
      <c r="L148" s="278" t="s">
        <v>326</v>
      </c>
      <c r="M148" s="328"/>
      <c r="N148" s="396" t="e">
        <v>#N/A</v>
      </c>
      <c r="O148" s="317"/>
    </row>
    <row r="149" spans="1:15" s="331" customFormat="1" ht="20.25" customHeight="1" x14ac:dyDescent="0.35">
      <c r="A149" s="388">
        <v>2</v>
      </c>
      <c r="B149" s="388" t="s">
        <v>5</v>
      </c>
      <c r="C149" s="388" t="s">
        <v>65</v>
      </c>
      <c r="D149" s="388" t="s">
        <v>66</v>
      </c>
      <c r="E149" s="388" t="s">
        <v>2</v>
      </c>
      <c r="F149" s="388">
        <v>3</v>
      </c>
      <c r="G149" s="275" t="s">
        <v>85</v>
      </c>
      <c r="H149" s="275" t="s">
        <v>8</v>
      </c>
      <c r="I149" s="275" t="s">
        <v>478</v>
      </c>
      <c r="J149" s="407"/>
      <c r="K149" s="328" t="e">
        <v>#N/A</v>
      </c>
      <c r="L149" s="328" t="e">
        <v>#N/A</v>
      </c>
      <c r="M149" s="328"/>
      <c r="N149" s="396" t="e">
        <v>#N/A</v>
      </c>
    </row>
    <row r="150" spans="1:15" s="331" customFormat="1" ht="20.25" customHeight="1" x14ac:dyDescent="0.35">
      <c r="A150" s="389"/>
      <c r="B150" s="389"/>
      <c r="C150" s="389"/>
      <c r="D150" s="389"/>
      <c r="E150" s="389"/>
      <c r="F150" s="389"/>
      <c r="G150" s="275" t="s">
        <v>86</v>
      </c>
      <c r="H150" s="275" t="s">
        <v>9</v>
      </c>
      <c r="I150" s="275" t="s">
        <v>478</v>
      </c>
      <c r="J150" s="407"/>
      <c r="K150" s="328" t="e">
        <v>#N/A</v>
      </c>
      <c r="L150" s="328" t="e">
        <v>#N/A</v>
      </c>
      <c r="M150" s="328"/>
      <c r="N150" s="396" t="e">
        <v>#N/A</v>
      </c>
    </row>
    <row r="151" spans="1:15" s="331" customFormat="1" ht="20.25" customHeight="1" x14ac:dyDescent="0.35">
      <c r="A151" s="389"/>
      <c r="B151" s="389"/>
      <c r="C151" s="389"/>
      <c r="D151" s="389"/>
      <c r="E151" s="389"/>
      <c r="F151" s="389"/>
      <c r="G151" s="275" t="s">
        <v>87</v>
      </c>
      <c r="H151" s="275" t="s">
        <v>10</v>
      </c>
      <c r="I151" s="275" t="s">
        <v>478</v>
      </c>
      <c r="J151" s="407"/>
      <c r="K151" s="328" t="e">
        <v>#N/A</v>
      </c>
      <c r="L151" s="328" t="e">
        <v>#N/A</v>
      </c>
      <c r="M151" s="328"/>
      <c r="N151" s="396" t="e">
        <v>#N/A</v>
      </c>
    </row>
    <row r="152" spans="1:15" s="331" customFormat="1" ht="20.25" customHeight="1" x14ac:dyDescent="0.35">
      <c r="A152" s="389"/>
      <c r="B152" s="389"/>
      <c r="C152" s="389"/>
      <c r="D152" s="389"/>
      <c r="E152" s="389"/>
      <c r="F152" s="389"/>
      <c r="G152" s="275" t="s">
        <v>88</v>
      </c>
      <c r="H152" s="275" t="s">
        <v>11</v>
      </c>
      <c r="I152" s="275" t="s">
        <v>478</v>
      </c>
      <c r="J152" s="407"/>
      <c r="K152" s="328" t="e">
        <v>#N/A</v>
      </c>
      <c r="L152" s="328" t="e">
        <v>#N/A</v>
      </c>
      <c r="M152" s="328"/>
      <c r="N152" s="396" t="e">
        <v>#N/A</v>
      </c>
    </row>
    <row r="153" spans="1:15" s="331" customFormat="1" ht="20.25" customHeight="1" x14ac:dyDescent="0.35">
      <c r="A153" s="389"/>
      <c r="B153" s="389"/>
      <c r="C153" s="389"/>
      <c r="D153" s="389"/>
      <c r="E153" s="389"/>
      <c r="F153" s="389"/>
      <c r="G153" s="275" t="s">
        <v>89</v>
      </c>
      <c r="H153" s="275" t="s">
        <v>12</v>
      </c>
      <c r="I153" s="275" t="s">
        <v>478</v>
      </c>
      <c r="J153" s="407"/>
      <c r="K153" s="328" t="e">
        <v>#N/A</v>
      </c>
      <c r="L153" s="328" t="e">
        <v>#N/A</v>
      </c>
      <c r="M153" s="328"/>
      <c r="N153" s="396" t="e">
        <v>#N/A</v>
      </c>
    </row>
    <row r="154" spans="1:15" s="331" customFormat="1" ht="20.25" customHeight="1" x14ac:dyDescent="0.35">
      <c r="A154" s="389"/>
      <c r="B154" s="389"/>
      <c r="C154" s="389"/>
      <c r="D154" s="389"/>
      <c r="E154" s="389"/>
      <c r="F154" s="389"/>
      <c r="G154" s="275" t="s">
        <v>90</v>
      </c>
      <c r="H154" s="275" t="s">
        <v>17</v>
      </c>
      <c r="I154" s="275" t="s">
        <v>478</v>
      </c>
      <c r="J154" s="407"/>
      <c r="K154" s="328" t="e">
        <v>#N/A</v>
      </c>
      <c r="L154" s="328" t="e">
        <v>#N/A</v>
      </c>
      <c r="M154" s="328"/>
      <c r="N154" s="396" t="e">
        <v>#N/A</v>
      </c>
    </row>
    <row r="155" spans="1:15" s="331" customFormat="1" ht="20.25" customHeight="1" x14ac:dyDescent="0.35">
      <c r="A155" s="390"/>
      <c r="B155" s="390"/>
      <c r="C155" s="390"/>
      <c r="D155" s="390"/>
      <c r="E155" s="390"/>
      <c r="F155" s="390"/>
      <c r="G155" s="275" t="s">
        <v>180</v>
      </c>
      <c r="H155" s="275" t="s">
        <v>18</v>
      </c>
      <c r="I155" s="275" t="s">
        <v>478</v>
      </c>
      <c r="J155" s="407"/>
      <c r="K155" s="328" t="e">
        <v>#N/A</v>
      </c>
      <c r="L155" s="328" t="e">
        <v>#N/A</v>
      </c>
      <c r="M155" s="328"/>
      <c r="N155" s="396" t="e">
        <v>#N/A</v>
      </c>
    </row>
    <row r="156" spans="1:15" s="320" customFormat="1" ht="31" x14ac:dyDescent="0.35">
      <c r="A156" s="286">
        <v>4</v>
      </c>
      <c r="B156" s="287" t="s">
        <v>61</v>
      </c>
      <c r="C156" s="286" t="s">
        <v>445</v>
      </c>
      <c r="D156" s="286" t="s">
        <v>444</v>
      </c>
      <c r="E156" s="286" t="s">
        <v>1</v>
      </c>
      <c r="F156" s="286">
        <v>3</v>
      </c>
      <c r="G156" s="286" t="s">
        <v>331</v>
      </c>
      <c r="H156" s="286" t="s">
        <v>62</v>
      </c>
      <c r="I156" s="286" t="s">
        <v>111</v>
      </c>
      <c r="J156" s="407"/>
      <c r="K156" s="328" t="e">
        <v>#N/A</v>
      </c>
      <c r="L156" s="328" t="e">
        <v>#N/A</v>
      </c>
      <c r="M156" s="328"/>
      <c r="N156" s="396" t="e">
        <v>#N/A</v>
      </c>
    </row>
    <row r="157" spans="1:15" s="26" customFormat="1" ht="20.25" customHeight="1" x14ac:dyDescent="0.35">
      <c r="A157" s="14" t="s">
        <v>187</v>
      </c>
      <c r="B157" s="261"/>
      <c r="C157" s="261"/>
      <c r="D157" s="17"/>
      <c r="E157" s="17"/>
      <c r="F157" s="17"/>
      <c r="G157" s="17" t="s">
        <v>100</v>
      </c>
      <c r="J157" s="331"/>
      <c r="K157" s="328" t="e">
        <v>#N/A</v>
      </c>
      <c r="L157" s="328" t="e">
        <v>#N/A</v>
      </c>
      <c r="M157" s="328"/>
      <c r="N157" s="396" t="e">
        <v>#N/A</v>
      </c>
      <c r="O157" s="16"/>
    </row>
    <row r="158" spans="1:15" s="263" customFormat="1" ht="30" x14ac:dyDescent="0.35">
      <c r="A158" s="254" t="s">
        <v>55</v>
      </c>
      <c r="B158" s="254" t="s">
        <v>54</v>
      </c>
      <c r="C158" s="254" t="s">
        <v>53</v>
      </c>
      <c r="D158" s="254" t="s">
        <v>52</v>
      </c>
      <c r="E158" s="254" t="s">
        <v>51</v>
      </c>
      <c r="F158" s="254" t="s">
        <v>31</v>
      </c>
      <c r="G158" s="254" t="s">
        <v>56</v>
      </c>
      <c r="H158" s="254" t="s">
        <v>57</v>
      </c>
      <c r="I158" s="254" t="s">
        <v>110</v>
      </c>
      <c r="J158" s="395"/>
      <c r="K158" s="328" t="e">
        <v>#N/A</v>
      </c>
      <c r="L158" s="328" t="e">
        <v>#N/A</v>
      </c>
      <c r="M158" s="328"/>
      <c r="N158" s="396" t="e">
        <v>#N/A</v>
      </c>
      <c r="O158" s="262"/>
    </row>
    <row r="159" spans="1:15" s="318" customFormat="1" ht="20.25" customHeight="1" x14ac:dyDescent="0.35">
      <c r="A159" s="335">
        <v>1</v>
      </c>
      <c r="B159" s="335" t="s">
        <v>5</v>
      </c>
      <c r="C159" s="335" t="s">
        <v>49</v>
      </c>
      <c r="D159" s="335" t="s">
        <v>50</v>
      </c>
      <c r="E159" s="335" t="s">
        <v>0</v>
      </c>
      <c r="F159" s="335">
        <v>3</v>
      </c>
      <c r="G159" s="732" t="s">
        <v>83</v>
      </c>
      <c r="H159" s="732" t="s">
        <v>11</v>
      </c>
      <c r="I159" s="732" t="s">
        <v>111</v>
      </c>
      <c r="J159" s="140">
        <v>27</v>
      </c>
      <c r="K159" s="278" t="s">
        <v>216</v>
      </c>
      <c r="L159" s="278" t="s">
        <v>124</v>
      </c>
      <c r="M159" s="328"/>
      <c r="N159" s="396" t="e">
        <v>#N/A</v>
      </c>
      <c r="O159" s="321"/>
    </row>
    <row r="160" spans="1:15" s="318" customFormat="1" ht="20.25" customHeight="1" x14ac:dyDescent="0.35">
      <c r="A160" s="336"/>
      <c r="B160" s="336"/>
      <c r="C160" s="336"/>
      <c r="D160" s="336"/>
      <c r="E160" s="336"/>
      <c r="F160" s="336"/>
      <c r="G160" s="732" t="s">
        <v>84</v>
      </c>
      <c r="H160" s="732" t="s">
        <v>12</v>
      </c>
      <c r="I160" s="732" t="s">
        <v>111</v>
      </c>
      <c r="J160" s="140">
        <v>18</v>
      </c>
      <c r="K160" s="278" t="s">
        <v>127</v>
      </c>
      <c r="L160" s="278" t="s">
        <v>205</v>
      </c>
      <c r="M160" s="328"/>
      <c r="N160" s="396" t="e">
        <v>#N/A</v>
      </c>
      <c r="O160" s="321"/>
    </row>
    <row r="161" spans="1:15" s="318" customFormat="1" ht="20.25" customHeight="1" x14ac:dyDescent="0.35">
      <c r="A161" s="35"/>
      <c r="B161" s="35"/>
      <c r="C161" s="35"/>
      <c r="D161" s="35"/>
      <c r="E161" s="35"/>
      <c r="F161" s="35"/>
      <c r="G161" s="732" t="s">
        <v>85</v>
      </c>
      <c r="H161" s="732" t="s">
        <v>17</v>
      </c>
      <c r="I161" s="732" t="s">
        <v>111</v>
      </c>
      <c r="J161" s="140">
        <v>29</v>
      </c>
      <c r="K161" s="278" t="s">
        <v>218</v>
      </c>
      <c r="L161" s="278" t="s">
        <v>120</v>
      </c>
      <c r="M161" s="328"/>
      <c r="N161" s="396" t="e">
        <v>#N/A</v>
      </c>
      <c r="O161" s="321"/>
    </row>
    <row r="162" spans="1:15" s="319" customFormat="1" ht="20.25" customHeight="1" x14ac:dyDescent="0.35">
      <c r="A162" s="388">
        <v>2</v>
      </c>
      <c r="B162" s="388" t="s">
        <v>3</v>
      </c>
      <c r="C162" s="388" t="s">
        <v>256</v>
      </c>
      <c r="D162" s="388" t="s">
        <v>7</v>
      </c>
      <c r="E162" s="388" t="s">
        <v>1</v>
      </c>
      <c r="F162" s="388">
        <v>3</v>
      </c>
      <c r="G162" s="275" t="s">
        <v>86</v>
      </c>
      <c r="H162" s="275" t="s">
        <v>21</v>
      </c>
      <c r="I162" s="275" t="s">
        <v>111</v>
      </c>
      <c r="J162" s="196">
        <v>12</v>
      </c>
      <c r="K162" s="278" t="s">
        <v>206</v>
      </c>
      <c r="L162" s="278" t="s">
        <v>210</v>
      </c>
      <c r="M162" s="328"/>
      <c r="N162" s="396" t="e">
        <v>#N/A</v>
      </c>
      <c r="O162" s="322"/>
    </row>
    <row r="163" spans="1:15" s="319" customFormat="1" ht="20.25" customHeight="1" x14ac:dyDescent="0.35">
      <c r="A163" s="389"/>
      <c r="B163" s="389"/>
      <c r="C163" s="389"/>
      <c r="D163" s="389"/>
      <c r="E163" s="389"/>
      <c r="F163" s="389"/>
      <c r="G163" s="275" t="s">
        <v>87</v>
      </c>
      <c r="H163" s="275" t="s">
        <v>13</v>
      </c>
      <c r="I163" s="275" t="s">
        <v>111</v>
      </c>
      <c r="J163" s="196">
        <v>14</v>
      </c>
      <c r="K163" s="278" t="s">
        <v>128</v>
      </c>
      <c r="L163" s="278" t="s">
        <v>194</v>
      </c>
      <c r="M163" s="328"/>
      <c r="N163" s="396" t="e">
        <v>#N/A</v>
      </c>
      <c r="O163" s="322"/>
    </row>
    <row r="164" spans="1:15" s="319" customFormat="1" ht="20.25" customHeight="1" x14ac:dyDescent="0.35">
      <c r="A164" s="389"/>
      <c r="B164" s="389"/>
      <c r="C164" s="389"/>
      <c r="D164" s="389"/>
      <c r="E164" s="389"/>
      <c r="F164" s="389"/>
      <c r="G164" s="275" t="s">
        <v>88</v>
      </c>
      <c r="H164" s="275" t="s">
        <v>22</v>
      </c>
      <c r="I164" s="275" t="s">
        <v>111</v>
      </c>
      <c r="J164" s="196">
        <v>51</v>
      </c>
      <c r="K164" s="278" t="s">
        <v>234</v>
      </c>
      <c r="L164" s="278" t="s">
        <v>238</v>
      </c>
      <c r="M164" s="328"/>
      <c r="N164" s="396" t="e">
        <v>#N/A</v>
      </c>
      <c r="O164" s="322"/>
    </row>
    <row r="165" spans="1:15" s="319" customFormat="1" ht="20.25" customHeight="1" x14ac:dyDescent="0.35">
      <c r="A165" s="389"/>
      <c r="B165" s="389"/>
      <c r="C165" s="389"/>
      <c r="D165" s="389"/>
      <c r="E165" s="389"/>
      <c r="F165" s="389"/>
      <c r="G165" s="275" t="s">
        <v>89</v>
      </c>
      <c r="H165" s="275" t="s">
        <v>23</v>
      </c>
      <c r="I165" s="275" t="s">
        <v>111</v>
      </c>
      <c r="J165" s="196">
        <v>16</v>
      </c>
      <c r="K165" s="278" t="s">
        <v>208</v>
      </c>
      <c r="L165" s="278" t="s">
        <v>221</v>
      </c>
      <c r="M165" s="328"/>
      <c r="N165" s="396" t="e">
        <v>#N/A</v>
      </c>
      <c r="O165" s="322"/>
    </row>
    <row r="166" spans="1:15" s="319" customFormat="1" ht="20.25" customHeight="1" x14ac:dyDescent="0.35">
      <c r="A166" s="389"/>
      <c r="B166" s="389"/>
      <c r="C166" s="389"/>
      <c r="D166" s="389"/>
      <c r="E166" s="389"/>
      <c r="F166" s="389"/>
      <c r="G166" s="275" t="s">
        <v>90</v>
      </c>
      <c r="H166" s="275" t="s">
        <v>38</v>
      </c>
      <c r="I166" s="275" t="s">
        <v>111</v>
      </c>
      <c r="J166" s="196">
        <v>34</v>
      </c>
      <c r="K166" s="278" t="s">
        <v>219</v>
      </c>
      <c r="L166" s="278" t="s">
        <v>220</v>
      </c>
      <c r="M166" s="328"/>
      <c r="N166" s="396" t="e">
        <v>#N/A</v>
      </c>
      <c r="O166" s="322"/>
    </row>
    <row r="167" spans="1:15" s="319" customFormat="1" ht="20.25" customHeight="1" x14ac:dyDescent="0.35">
      <c r="A167" s="389"/>
      <c r="B167" s="389"/>
      <c r="C167" s="389"/>
      <c r="D167" s="389"/>
      <c r="E167" s="389"/>
      <c r="F167" s="389"/>
      <c r="G167" s="275" t="s">
        <v>180</v>
      </c>
      <c r="H167" s="275" t="s">
        <v>39</v>
      </c>
      <c r="I167" s="275" t="s">
        <v>111</v>
      </c>
      <c r="J167" s="407">
        <v>57</v>
      </c>
      <c r="K167" s="278" t="s">
        <v>237</v>
      </c>
      <c r="L167" s="278" t="s">
        <v>212</v>
      </c>
      <c r="M167" s="328"/>
      <c r="N167" s="396" t="e">
        <v>#N/A</v>
      </c>
      <c r="O167" s="322"/>
    </row>
    <row r="168" spans="1:15" s="319" customFormat="1" ht="20.25" customHeight="1" x14ac:dyDescent="0.35">
      <c r="A168" s="390"/>
      <c r="B168" s="390"/>
      <c r="C168" s="390"/>
      <c r="D168" s="390"/>
      <c r="E168" s="390"/>
      <c r="F168" s="390"/>
      <c r="G168" s="275" t="s">
        <v>181</v>
      </c>
      <c r="H168" s="275" t="s">
        <v>63</v>
      </c>
      <c r="I168" s="275" t="s">
        <v>111</v>
      </c>
      <c r="J168" s="407">
        <v>53</v>
      </c>
      <c r="K168" s="278" t="s">
        <v>126</v>
      </c>
      <c r="L168" s="278" t="s">
        <v>240</v>
      </c>
      <c r="M168" s="328"/>
      <c r="N168" s="396" t="e">
        <v>#N/A</v>
      </c>
      <c r="O168" s="322"/>
    </row>
    <row r="169" spans="1:15" s="282" customFormat="1" ht="20.25" customHeight="1" x14ac:dyDescent="0.35">
      <c r="A169" s="337">
        <v>3</v>
      </c>
      <c r="B169" s="337" t="s">
        <v>5</v>
      </c>
      <c r="C169" s="337" t="s">
        <v>72</v>
      </c>
      <c r="D169" s="391" t="s">
        <v>27</v>
      </c>
      <c r="E169" s="337" t="s">
        <v>1</v>
      </c>
      <c r="F169" s="337">
        <v>3</v>
      </c>
      <c r="G169" s="733" t="s">
        <v>91</v>
      </c>
      <c r="H169" s="733" t="s">
        <v>8</v>
      </c>
      <c r="I169" s="733" t="s">
        <v>111</v>
      </c>
      <c r="J169" s="105">
        <v>9</v>
      </c>
      <c r="K169" s="278" t="s">
        <v>121</v>
      </c>
      <c r="L169" s="278" t="s">
        <v>210</v>
      </c>
      <c r="M169" s="328"/>
      <c r="N169" s="396" t="e">
        <v>#N/A</v>
      </c>
      <c r="O169" s="293"/>
    </row>
    <row r="170" spans="1:15" s="282" customFormat="1" ht="20.25" customHeight="1" x14ac:dyDescent="0.35">
      <c r="A170" s="33"/>
      <c r="B170" s="33"/>
      <c r="C170" s="33"/>
      <c r="D170" s="392"/>
      <c r="E170" s="33"/>
      <c r="F170" s="33"/>
      <c r="G170" s="733" t="s">
        <v>92</v>
      </c>
      <c r="H170" s="733" t="s">
        <v>9</v>
      </c>
      <c r="I170" s="733" t="s">
        <v>111</v>
      </c>
      <c r="J170" s="105">
        <v>1</v>
      </c>
      <c r="K170" s="278" t="s">
        <v>196</v>
      </c>
      <c r="L170" s="278" t="s">
        <v>223</v>
      </c>
      <c r="M170" s="328"/>
      <c r="N170" s="396" t="e">
        <v>#N/A</v>
      </c>
      <c r="O170" s="293"/>
    </row>
    <row r="171" spans="1:15" s="282" customFormat="1" ht="20.25" customHeight="1" x14ac:dyDescent="0.35">
      <c r="A171" s="33"/>
      <c r="B171" s="33"/>
      <c r="C171" s="33"/>
      <c r="D171" s="392"/>
      <c r="E171" s="33"/>
      <c r="F171" s="33"/>
      <c r="G171" s="733" t="s">
        <v>328</v>
      </c>
      <c r="H171" s="733" t="s">
        <v>10</v>
      </c>
      <c r="I171" s="733" t="s">
        <v>111</v>
      </c>
      <c r="J171" s="105">
        <v>3</v>
      </c>
      <c r="K171" s="278" t="s">
        <v>198</v>
      </c>
      <c r="L171" s="278" t="s">
        <v>213</v>
      </c>
      <c r="M171" s="328"/>
      <c r="N171" s="396" t="e">
        <v>#N/A</v>
      </c>
      <c r="O171" s="293"/>
    </row>
    <row r="172" spans="1:15" s="282" customFormat="1" ht="20.25" customHeight="1" x14ac:dyDescent="0.35">
      <c r="A172" s="33"/>
      <c r="B172" s="33"/>
      <c r="C172" s="33"/>
      <c r="D172" s="392"/>
      <c r="E172" s="33"/>
      <c r="F172" s="33"/>
      <c r="G172" s="733" t="s">
        <v>329</v>
      </c>
      <c r="H172" s="733" t="s">
        <v>11</v>
      </c>
      <c r="I172" s="733" t="s">
        <v>111</v>
      </c>
      <c r="J172" s="105">
        <v>25</v>
      </c>
      <c r="K172" s="278" t="s">
        <v>215</v>
      </c>
      <c r="L172" s="278" t="s">
        <v>123</v>
      </c>
      <c r="M172" s="328"/>
      <c r="N172" s="396" t="e">
        <v>#N/A</v>
      </c>
      <c r="O172" s="293"/>
    </row>
    <row r="173" spans="1:15" s="282" customFormat="1" ht="20.25" customHeight="1" x14ac:dyDescent="0.35">
      <c r="A173" s="33"/>
      <c r="B173" s="33"/>
      <c r="C173" s="33"/>
      <c r="D173" s="392"/>
      <c r="E173" s="33"/>
      <c r="F173" s="33"/>
      <c r="G173" s="733" t="s">
        <v>330</v>
      </c>
      <c r="H173" s="733" t="s">
        <v>12</v>
      </c>
      <c r="I173" s="733" t="s">
        <v>111</v>
      </c>
      <c r="J173" s="105">
        <v>6</v>
      </c>
      <c r="K173" s="278" t="s">
        <v>201</v>
      </c>
      <c r="L173" s="278" t="s">
        <v>214</v>
      </c>
      <c r="M173" s="328"/>
      <c r="N173" s="396" t="e">
        <v>#N/A</v>
      </c>
      <c r="O173" s="293"/>
    </row>
    <row r="174" spans="1:15" s="282" customFormat="1" ht="20.25" customHeight="1" x14ac:dyDescent="0.35">
      <c r="A174" s="33"/>
      <c r="B174" s="33"/>
      <c r="C174" s="33"/>
      <c r="D174" s="392"/>
      <c r="E174" s="33"/>
      <c r="F174" s="33"/>
      <c r="G174" s="733" t="s">
        <v>331</v>
      </c>
      <c r="H174" s="733" t="s">
        <v>17</v>
      </c>
      <c r="I174" s="733" t="s">
        <v>111</v>
      </c>
      <c r="J174" s="105">
        <v>13</v>
      </c>
      <c r="K174" s="278" t="s">
        <v>207</v>
      </c>
      <c r="L174" s="278" t="s">
        <v>202</v>
      </c>
      <c r="M174" s="328"/>
      <c r="N174" s="396" t="e">
        <v>#N/A</v>
      </c>
      <c r="O174" s="293"/>
    </row>
    <row r="175" spans="1:15" s="282" customFormat="1" ht="20.25" customHeight="1" x14ac:dyDescent="0.35">
      <c r="A175" s="33"/>
      <c r="B175" s="33"/>
      <c r="C175" s="33"/>
      <c r="D175" s="392"/>
      <c r="E175" s="33"/>
      <c r="F175" s="33"/>
      <c r="G175" s="733" t="s">
        <v>332</v>
      </c>
      <c r="H175" s="733" t="s">
        <v>18</v>
      </c>
      <c r="I175" s="733" t="s">
        <v>111</v>
      </c>
      <c r="J175" s="105">
        <v>8</v>
      </c>
      <c r="K175" s="278" t="s">
        <v>203</v>
      </c>
      <c r="L175" s="278" t="s">
        <v>118</v>
      </c>
      <c r="M175" s="328"/>
      <c r="N175" s="396" t="e">
        <v>#N/A</v>
      </c>
      <c r="O175" s="293"/>
    </row>
    <row r="176" spans="1:15" s="282" customFormat="1" ht="20.25" customHeight="1" x14ac:dyDescent="0.35">
      <c r="A176" s="34"/>
      <c r="B176" s="34"/>
      <c r="C176" s="34"/>
      <c r="D176" s="393"/>
      <c r="E176" s="34"/>
      <c r="F176" s="34"/>
      <c r="G176" s="733" t="s">
        <v>333</v>
      </c>
      <c r="H176" s="733" t="s">
        <v>19</v>
      </c>
      <c r="I176" s="733" t="s">
        <v>111</v>
      </c>
      <c r="J176" s="95">
        <v>4</v>
      </c>
      <c r="K176" s="278" t="s">
        <v>199</v>
      </c>
      <c r="L176" s="278" t="s">
        <v>232</v>
      </c>
      <c r="M176" s="328"/>
      <c r="N176" s="396" t="e">
        <v>#N/A</v>
      </c>
      <c r="O176" s="293"/>
    </row>
    <row r="177" spans="1:15" s="320" customFormat="1" ht="31" x14ac:dyDescent="0.35">
      <c r="A177" s="286">
        <v>5</v>
      </c>
      <c r="B177" s="287" t="s">
        <v>61</v>
      </c>
      <c r="C177" s="286" t="s">
        <v>447</v>
      </c>
      <c r="D177" s="323" t="s">
        <v>446</v>
      </c>
      <c r="E177" s="286" t="s">
        <v>1</v>
      </c>
      <c r="F177" s="286">
        <v>3</v>
      </c>
      <c r="G177" s="286" t="s">
        <v>97</v>
      </c>
      <c r="H177" s="286" t="s">
        <v>62</v>
      </c>
      <c r="I177" s="286" t="s">
        <v>111</v>
      </c>
      <c r="J177" s="407"/>
      <c r="K177" s="328" t="e">
        <v>#N/A</v>
      </c>
      <c r="L177" s="328" t="e">
        <v>#N/A</v>
      </c>
      <c r="M177" s="328"/>
      <c r="N177" s="396" t="e">
        <v>#N/A</v>
      </c>
      <c r="O177" s="324"/>
    </row>
    <row r="178" spans="1:15" s="26" customFormat="1" ht="20.25" customHeight="1" x14ac:dyDescent="0.35">
      <c r="A178" s="14" t="s">
        <v>343</v>
      </c>
      <c r="G178" s="26" t="s">
        <v>100</v>
      </c>
      <c r="J178" s="331"/>
      <c r="K178" s="328" t="e">
        <v>#N/A</v>
      </c>
      <c r="L178" s="328" t="e">
        <v>#N/A</v>
      </c>
      <c r="M178" s="328"/>
      <c r="N178" s="396" t="e">
        <v>#N/A</v>
      </c>
      <c r="O178" s="16"/>
    </row>
    <row r="179" spans="1:15" s="263" customFormat="1" ht="30" x14ac:dyDescent="0.35">
      <c r="A179" s="254" t="s">
        <v>55</v>
      </c>
      <c r="B179" s="254" t="s">
        <v>54</v>
      </c>
      <c r="C179" s="254" t="s">
        <v>53</v>
      </c>
      <c r="D179" s="254" t="s">
        <v>52</v>
      </c>
      <c r="E179" s="254" t="s">
        <v>51</v>
      </c>
      <c r="F179" s="254" t="s">
        <v>31</v>
      </c>
      <c r="G179" s="254" t="s">
        <v>56</v>
      </c>
      <c r="H179" s="254" t="s">
        <v>57</v>
      </c>
      <c r="I179" s="254" t="s">
        <v>110</v>
      </c>
      <c r="J179" s="395"/>
      <c r="K179" s="328" t="e">
        <v>#N/A</v>
      </c>
      <c r="L179" s="328" t="e">
        <v>#N/A</v>
      </c>
      <c r="M179" s="328"/>
      <c r="N179" s="396" t="e">
        <v>#N/A</v>
      </c>
      <c r="O179" s="262"/>
    </row>
    <row r="180" spans="1:15" s="326" customFormat="1" ht="20.25" customHeight="1" x14ac:dyDescent="0.35">
      <c r="A180" s="332">
        <v>1</v>
      </c>
      <c r="B180" s="332" t="s">
        <v>5</v>
      </c>
      <c r="C180" s="332" t="s">
        <v>68</v>
      </c>
      <c r="D180" s="332" t="s">
        <v>5</v>
      </c>
      <c r="E180" s="332" t="s">
        <v>2</v>
      </c>
      <c r="F180" s="332">
        <v>3</v>
      </c>
      <c r="G180" s="277" t="s">
        <v>83</v>
      </c>
      <c r="H180" s="277" t="s">
        <v>8</v>
      </c>
      <c r="I180" s="277" t="s">
        <v>111</v>
      </c>
      <c r="J180" s="105">
        <v>9</v>
      </c>
      <c r="K180" s="278" t="s">
        <v>121</v>
      </c>
      <c r="L180" s="278" t="s">
        <v>235</v>
      </c>
      <c r="M180" s="328"/>
      <c r="N180" s="396" t="e">
        <v>#N/A</v>
      </c>
      <c r="O180" s="325"/>
    </row>
    <row r="181" spans="1:15" s="326" customFormat="1" ht="20.25" customHeight="1" x14ac:dyDescent="0.35">
      <c r="A181" s="333"/>
      <c r="B181" s="333"/>
      <c r="C181" s="333"/>
      <c r="D181" s="333"/>
      <c r="E181" s="333"/>
      <c r="F181" s="333"/>
      <c r="G181" s="277" t="s">
        <v>84</v>
      </c>
      <c r="H181" s="277" t="s">
        <v>9</v>
      </c>
      <c r="I181" s="277" t="s">
        <v>111</v>
      </c>
      <c r="J181" s="95">
        <v>47</v>
      </c>
      <c r="K181" s="278" t="s">
        <v>230</v>
      </c>
      <c r="L181" s="278" t="s">
        <v>232</v>
      </c>
      <c r="M181" s="328"/>
      <c r="N181" s="396" t="e">
        <v>#N/A</v>
      </c>
      <c r="O181" s="325"/>
    </row>
    <row r="182" spans="1:15" s="326" customFormat="1" ht="20.25" customHeight="1" x14ac:dyDescent="0.35">
      <c r="A182" s="333"/>
      <c r="B182" s="333"/>
      <c r="C182" s="333"/>
      <c r="D182" s="333"/>
      <c r="E182" s="333"/>
      <c r="F182" s="333"/>
      <c r="G182" s="277" t="s">
        <v>85</v>
      </c>
      <c r="H182" s="277" t="s">
        <v>10</v>
      </c>
      <c r="I182" s="277" t="s">
        <v>111</v>
      </c>
      <c r="J182" s="95">
        <v>25</v>
      </c>
      <c r="K182" s="278" t="s">
        <v>215</v>
      </c>
      <c r="L182" s="278" t="s">
        <v>219</v>
      </c>
      <c r="M182" s="328"/>
      <c r="N182" s="396" t="e">
        <v>#N/A</v>
      </c>
      <c r="O182" s="325"/>
    </row>
    <row r="183" spans="1:15" s="326" customFormat="1" ht="20.25" customHeight="1" x14ac:dyDescent="0.35">
      <c r="A183" s="333"/>
      <c r="B183" s="333"/>
      <c r="C183" s="333"/>
      <c r="D183" s="333"/>
      <c r="E183" s="333"/>
      <c r="F183" s="333"/>
      <c r="G183" s="277" t="s">
        <v>86</v>
      </c>
      <c r="H183" s="277" t="s">
        <v>11</v>
      </c>
      <c r="I183" s="277" t="s">
        <v>111</v>
      </c>
      <c r="J183" s="95">
        <v>27</v>
      </c>
      <c r="K183" s="278" t="s">
        <v>216</v>
      </c>
      <c r="L183" s="278" t="s">
        <v>214</v>
      </c>
      <c r="M183" s="328"/>
      <c r="N183" s="396" t="e">
        <v>#N/A</v>
      </c>
      <c r="O183" s="325"/>
    </row>
    <row r="184" spans="1:15" s="326" customFormat="1" ht="20.25" customHeight="1" x14ac:dyDescent="0.35">
      <c r="A184" s="333"/>
      <c r="B184" s="333"/>
      <c r="C184" s="333"/>
      <c r="D184" s="333"/>
      <c r="E184" s="333"/>
      <c r="F184" s="333"/>
      <c r="G184" s="277" t="s">
        <v>87</v>
      </c>
      <c r="H184" s="327" t="s">
        <v>12</v>
      </c>
      <c r="I184" s="277" t="s">
        <v>111</v>
      </c>
      <c r="J184" s="111">
        <v>31</v>
      </c>
      <c r="K184" s="278" t="s">
        <v>120</v>
      </c>
      <c r="L184" s="278" t="s">
        <v>123</v>
      </c>
      <c r="M184" s="328"/>
      <c r="N184" s="396" t="e">
        <v>#N/A</v>
      </c>
      <c r="O184" s="325"/>
    </row>
    <row r="185" spans="1:15" s="326" customFormat="1" ht="20.25" customHeight="1" x14ac:dyDescent="0.35">
      <c r="A185" s="333"/>
      <c r="B185" s="333"/>
      <c r="C185" s="333"/>
      <c r="D185" s="333"/>
      <c r="E185" s="333"/>
      <c r="F185" s="333"/>
      <c r="G185" s="277" t="s">
        <v>88</v>
      </c>
      <c r="H185" s="277" t="s">
        <v>17</v>
      </c>
      <c r="I185" s="277" t="s">
        <v>111</v>
      </c>
      <c r="J185" s="105">
        <v>18</v>
      </c>
      <c r="K185" s="278" t="s">
        <v>127</v>
      </c>
      <c r="L185" s="278" t="s">
        <v>119</v>
      </c>
      <c r="M185" s="328"/>
      <c r="N185" s="396" t="e">
        <v>#N/A</v>
      </c>
      <c r="O185" s="325"/>
    </row>
    <row r="186" spans="1:15" s="326" customFormat="1" ht="20.25" customHeight="1" x14ac:dyDescent="0.35">
      <c r="A186" s="333"/>
      <c r="B186" s="333"/>
      <c r="C186" s="333"/>
      <c r="D186" s="333"/>
      <c r="E186" s="333"/>
      <c r="F186" s="333"/>
      <c r="G186" s="277" t="s">
        <v>89</v>
      </c>
      <c r="H186" s="277" t="s">
        <v>18</v>
      </c>
      <c r="I186" s="277" t="s">
        <v>111</v>
      </c>
      <c r="J186" s="95">
        <v>48</v>
      </c>
      <c r="K186" s="278" t="s">
        <v>327</v>
      </c>
      <c r="L186" s="278" t="s">
        <v>202</v>
      </c>
      <c r="M186" s="328"/>
      <c r="N186" s="396" t="e">
        <v>#N/A</v>
      </c>
      <c r="O186" s="325"/>
    </row>
    <row r="187" spans="1:15" s="26" customFormat="1" ht="20.25" customHeight="1" x14ac:dyDescent="0.35">
      <c r="A187" s="14" t="s">
        <v>371</v>
      </c>
      <c r="D187" s="2"/>
      <c r="E187" s="2"/>
      <c r="F187" s="2"/>
      <c r="G187" s="2"/>
      <c r="H187" s="2"/>
      <c r="I187" s="2"/>
      <c r="J187" s="410"/>
      <c r="K187" s="445" t="e">
        <v>#N/A</v>
      </c>
      <c r="L187" s="445" t="e">
        <v>#N/A</v>
      </c>
      <c r="M187" s="445"/>
      <c r="N187" s="446" t="e">
        <v>#N/A</v>
      </c>
      <c r="O187" s="16"/>
    </row>
    <row r="188" spans="1:15" s="263" customFormat="1" ht="30" x14ac:dyDescent="0.35">
      <c r="A188" s="254" t="s">
        <v>55</v>
      </c>
      <c r="B188" s="254" t="s">
        <v>54</v>
      </c>
      <c r="C188" s="254" t="s">
        <v>53</v>
      </c>
      <c r="D188" s="254" t="s">
        <v>52</v>
      </c>
      <c r="E188" s="254" t="s">
        <v>51</v>
      </c>
      <c r="F188" s="254" t="s">
        <v>31</v>
      </c>
      <c r="G188" s="254" t="s">
        <v>56</v>
      </c>
      <c r="H188" s="254" t="s">
        <v>57</v>
      </c>
      <c r="I188" s="254" t="s">
        <v>110</v>
      </c>
      <c r="J188" s="395"/>
      <c r="K188" s="328" t="e">
        <v>#N/A</v>
      </c>
      <c r="L188" s="328" t="e">
        <v>#N/A</v>
      </c>
      <c r="M188" s="328"/>
      <c r="N188" s="396" t="e">
        <v>#N/A</v>
      </c>
      <c r="O188" s="262"/>
    </row>
    <row r="189" spans="1:15" s="318" customFormat="1" ht="23.25" customHeight="1" x14ac:dyDescent="0.35">
      <c r="A189" s="335">
        <v>1</v>
      </c>
      <c r="B189" s="335" t="s">
        <v>5</v>
      </c>
      <c r="C189" s="360" t="s">
        <v>40</v>
      </c>
      <c r="D189" s="335" t="s">
        <v>41</v>
      </c>
      <c r="E189" s="335" t="s">
        <v>0</v>
      </c>
      <c r="F189" s="335">
        <v>2</v>
      </c>
      <c r="G189" s="732" t="s">
        <v>83</v>
      </c>
      <c r="H189" s="732" t="s">
        <v>8</v>
      </c>
      <c r="I189" s="732" t="s">
        <v>111</v>
      </c>
      <c r="J189" s="95">
        <v>1</v>
      </c>
      <c r="K189" s="278" t="s">
        <v>196</v>
      </c>
      <c r="L189" s="278" t="s">
        <v>222</v>
      </c>
      <c r="M189" s="328"/>
      <c r="N189" s="396" t="e">
        <v>#N/A</v>
      </c>
    </row>
    <row r="190" spans="1:15" s="318" customFormat="1" ht="20.25" customHeight="1" x14ac:dyDescent="0.35">
      <c r="A190" s="336"/>
      <c r="B190" s="336"/>
      <c r="C190" s="362"/>
      <c r="D190" s="336"/>
      <c r="E190" s="336"/>
      <c r="F190" s="336"/>
      <c r="G190" s="732" t="s">
        <v>84</v>
      </c>
      <c r="H190" s="732" t="s">
        <v>9</v>
      </c>
      <c r="I190" s="732" t="s">
        <v>111</v>
      </c>
      <c r="J190" s="95">
        <v>6</v>
      </c>
      <c r="K190" s="278" t="s">
        <v>201</v>
      </c>
      <c r="L190" s="278" t="s">
        <v>214</v>
      </c>
      <c r="M190" s="328"/>
      <c r="N190" s="396" t="e">
        <v>#N/A</v>
      </c>
    </row>
    <row r="191" spans="1:15" s="318" customFormat="1" ht="20.25" customHeight="1" x14ac:dyDescent="0.35">
      <c r="A191" s="336"/>
      <c r="B191" s="336"/>
      <c r="C191" s="362"/>
      <c r="D191" s="336"/>
      <c r="E191" s="336"/>
      <c r="F191" s="336"/>
      <c r="G191" s="732" t="s">
        <v>85</v>
      </c>
      <c r="H191" s="732" t="s">
        <v>10</v>
      </c>
      <c r="I191" s="732" t="s">
        <v>111</v>
      </c>
      <c r="J191" s="95">
        <v>33</v>
      </c>
      <c r="K191" s="278" t="s">
        <v>123</v>
      </c>
      <c r="L191" s="278" t="s">
        <v>223</v>
      </c>
      <c r="M191" s="328"/>
      <c r="N191" s="396" t="e">
        <v>#N/A</v>
      </c>
    </row>
    <row r="192" spans="1:15" s="318" customFormat="1" ht="20.25" customHeight="1" x14ac:dyDescent="0.35">
      <c r="A192" s="336"/>
      <c r="B192" s="336"/>
      <c r="C192" s="362"/>
      <c r="D192" s="336"/>
      <c r="E192" s="336"/>
      <c r="F192" s="336"/>
      <c r="G192" s="732" t="s">
        <v>86</v>
      </c>
      <c r="H192" s="732" t="s">
        <v>11</v>
      </c>
      <c r="I192" s="732" t="s">
        <v>111</v>
      </c>
      <c r="J192" s="109">
        <v>49</v>
      </c>
      <c r="K192" s="278" t="s">
        <v>232</v>
      </c>
      <c r="L192" s="278" t="s">
        <v>238</v>
      </c>
      <c r="M192" s="328"/>
      <c r="N192" s="396" t="e">
        <v>#N/A</v>
      </c>
    </row>
    <row r="193" spans="1:14" s="318" customFormat="1" ht="20.25" customHeight="1" x14ac:dyDescent="0.35">
      <c r="A193" s="336"/>
      <c r="B193" s="336"/>
      <c r="C193" s="362"/>
      <c r="D193" s="336"/>
      <c r="E193" s="336"/>
      <c r="F193" s="336"/>
      <c r="G193" s="732" t="s">
        <v>87</v>
      </c>
      <c r="H193" s="732" t="s">
        <v>12</v>
      </c>
      <c r="I193" s="732" t="s">
        <v>111</v>
      </c>
      <c r="J193" s="95">
        <v>51</v>
      </c>
      <c r="K193" s="278" t="s">
        <v>234</v>
      </c>
      <c r="L193" s="278" t="s">
        <v>125</v>
      </c>
      <c r="M193" s="328"/>
      <c r="N193" s="396" t="e">
        <v>#N/A</v>
      </c>
    </row>
    <row r="194" spans="1:14" s="318" customFormat="1" ht="20.25" customHeight="1" x14ac:dyDescent="0.35">
      <c r="A194" s="35"/>
      <c r="B194" s="35"/>
      <c r="C194" s="364"/>
      <c r="D194" s="35"/>
      <c r="E194" s="35"/>
      <c r="F194" s="35"/>
      <c r="G194" s="732" t="s">
        <v>88</v>
      </c>
      <c r="H194" s="732" t="s">
        <v>17</v>
      </c>
      <c r="I194" s="732" t="s">
        <v>111</v>
      </c>
      <c r="J194" s="95">
        <v>2</v>
      </c>
      <c r="K194" s="278" t="s">
        <v>197</v>
      </c>
      <c r="L194" s="278" t="s">
        <v>200</v>
      </c>
      <c r="M194" s="328"/>
      <c r="N194" s="396" t="e">
        <v>#N/A</v>
      </c>
    </row>
    <row r="195" spans="1:14" s="26" customFormat="1" x14ac:dyDescent="0.35">
      <c r="J195" s="331"/>
      <c r="K195" s="328" t="e">
        <v>#N/A</v>
      </c>
      <c r="L195" s="328" t="e">
        <v>#N/A</v>
      </c>
      <c r="M195" s="328"/>
      <c r="N195" s="396" t="e">
        <v>#N/A</v>
      </c>
    </row>
    <row r="196" spans="1:14" s="26" customFormat="1" ht="21" customHeight="1" x14ac:dyDescent="0.35">
      <c r="A196" s="20" t="s">
        <v>188</v>
      </c>
      <c r="G196" s="26" t="s">
        <v>100</v>
      </c>
      <c r="J196" s="331"/>
      <c r="K196" s="328" t="e">
        <v>#N/A</v>
      </c>
      <c r="L196" s="328" t="e">
        <v>#N/A</v>
      </c>
      <c r="M196" s="328"/>
      <c r="N196" s="396" t="e">
        <v>#N/A</v>
      </c>
    </row>
    <row r="197" spans="1:14" s="263" customFormat="1" ht="34" customHeight="1" x14ac:dyDescent="0.35">
      <c r="A197" s="254" t="s">
        <v>55</v>
      </c>
      <c r="B197" s="254" t="s">
        <v>54</v>
      </c>
      <c r="C197" s="254" t="s">
        <v>53</v>
      </c>
      <c r="D197" s="254" t="s">
        <v>52</v>
      </c>
      <c r="E197" s="254" t="s">
        <v>51</v>
      </c>
      <c r="F197" s="254" t="s">
        <v>31</v>
      </c>
      <c r="G197" s="254" t="s">
        <v>56</v>
      </c>
      <c r="H197" s="254" t="s">
        <v>57</v>
      </c>
      <c r="I197" s="254" t="s">
        <v>110</v>
      </c>
      <c r="J197" s="395"/>
      <c r="K197" s="328" t="e">
        <v>#N/A</v>
      </c>
      <c r="L197" s="328" t="e">
        <v>#N/A</v>
      </c>
      <c r="M197" s="328"/>
      <c r="N197" s="396" t="e">
        <v>#N/A</v>
      </c>
    </row>
    <row r="198" spans="1:14" s="318" customFormat="1" ht="21" customHeight="1" x14ac:dyDescent="0.35">
      <c r="A198" s="335">
        <v>1</v>
      </c>
      <c r="B198" s="335" t="s">
        <v>5</v>
      </c>
      <c r="C198" s="335" t="s">
        <v>49</v>
      </c>
      <c r="D198" s="335" t="s">
        <v>50</v>
      </c>
      <c r="E198" s="335" t="s">
        <v>0</v>
      </c>
      <c r="F198" s="335">
        <v>3</v>
      </c>
      <c r="G198" s="732" t="s">
        <v>83</v>
      </c>
      <c r="H198" s="732" t="s">
        <v>8</v>
      </c>
      <c r="I198" s="732" t="s">
        <v>111</v>
      </c>
      <c r="J198" s="105">
        <v>42</v>
      </c>
      <c r="K198" s="278" t="s">
        <v>226</v>
      </c>
      <c r="L198" s="278" t="s">
        <v>227</v>
      </c>
      <c r="M198" s="328"/>
      <c r="N198" s="396" t="e">
        <v>#N/A</v>
      </c>
    </row>
    <row r="199" spans="1:14" s="318" customFormat="1" ht="21" customHeight="1" x14ac:dyDescent="0.35">
      <c r="A199" s="336"/>
      <c r="B199" s="336"/>
      <c r="C199" s="336"/>
      <c r="D199" s="336"/>
      <c r="E199" s="336"/>
      <c r="F199" s="336"/>
      <c r="G199" s="732" t="s">
        <v>84</v>
      </c>
      <c r="H199" s="732" t="s">
        <v>9</v>
      </c>
      <c r="I199" s="732" t="s">
        <v>111</v>
      </c>
      <c r="J199" s="105">
        <v>18</v>
      </c>
      <c r="K199" s="278" t="s">
        <v>127</v>
      </c>
      <c r="L199" s="278" t="s">
        <v>123</v>
      </c>
      <c r="M199" s="328"/>
      <c r="N199" s="396" t="e">
        <v>#N/A</v>
      </c>
    </row>
    <row r="200" spans="1:14" s="318" customFormat="1" ht="21" customHeight="1" x14ac:dyDescent="0.35">
      <c r="A200" s="35"/>
      <c r="B200" s="35"/>
      <c r="C200" s="35"/>
      <c r="D200" s="35"/>
      <c r="E200" s="35"/>
      <c r="F200" s="35"/>
      <c r="G200" s="732" t="s">
        <v>85</v>
      </c>
      <c r="H200" s="732" t="s">
        <v>10</v>
      </c>
      <c r="I200" s="732" t="s">
        <v>111</v>
      </c>
      <c r="J200" s="105">
        <v>31</v>
      </c>
      <c r="K200" s="278" t="s">
        <v>120</v>
      </c>
      <c r="L200" s="278" t="s">
        <v>205</v>
      </c>
      <c r="M200" s="328"/>
      <c r="N200" s="396" t="e">
        <v>#N/A</v>
      </c>
    </row>
    <row r="201" spans="1:14" s="26" customFormat="1" ht="21" customHeight="1" x14ac:dyDescent="0.35">
      <c r="A201" s="388">
        <v>3</v>
      </c>
      <c r="B201" s="388" t="s">
        <v>5</v>
      </c>
      <c r="C201" s="388" t="s">
        <v>69</v>
      </c>
      <c r="D201" s="388" t="s">
        <v>30</v>
      </c>
      <c r="E201" s="388" t="s">
        <v>2</v>
      </c>
      <c r="F201" s="388">
        <v>3</v>
      </c>
      <c r="G201" s="275" t="s">
        <v>181</v>
      </c>
      <c r="H201" s="275" t="s">
        <v>8</v>
      </c>
      <c r="I201" s="730" t="s">
        <v>480</v>
      </c>
      <c r="J201" s="407"/>
      <c r="K201" s="328" t="e">
        <v>#N/A</v>
      </c>
      <c r="L201" s="328" t="e">
        <v>#N/A</v>
      </c>
      <c r="M201" s="328"/>
      <c r="N201" s="396" t="e">
        <v>#N/A</v>
      </c>
    </row>
    <row r="202" spans="1:14" s="26" customFormat="1" ht="21" customHeight="1" x14ac:dyDescent="0.35">
      <c r="A202" s="389"/>
      <c r="B202" s="389"/>
      <c r="C202" s="389"/>
      <c r="D202" s="389"/>
      <c r="E202" s="389"/>
      <c r="F202" s="389"/>
      <c r="G202" s="275" t="s">
        <v>91</v>
      </c>
      <c r="H202" s="275" t="s">
        <v>9</v>
      </c>
      <c r="I202" s="730" t="s">
        <v>480</v>
      </c>
      <c r="J202" s="407"/>
      <c r="K202" s="328" t="e">
        <v>#N/A</v>
      </c>
      <c r="L202" s="328" t="e">
        <v>#N/A</v>
      </c>
      <c r="M202" s="328"/>
      <c r="N202" s="396" t="e">
        <v>#N/A</v>
      </c>
    </row>
    <row r="203" spans="1:14" s="26" customFormat="1" ht="21" customHeight="1" x14ac:dyDescent="0.35">
      <c r="A203" s="389"/>
      <c r="B203" s="389"/>
      <c r="C203" s="389"/>
      <c r="D203" s="389"/>
      <c r="E203" s="389"/>
      <c r="F203" s="389"/>
      <c r="G203" s="275" t="s">
        <v>92</v>
      </c>
      <c r="H203" s="275" t="s">
        <v>10</v>
      </c>
      <c r="I203" s="730" t="s">
        <v>480</v>
      </c>
      <c r="J203" s="407"/>
      <c r="K203" s="328" t="e">
        <v>#N/A</v>
      </c>
      <c r="L203" s="328" t="e">
        <v>#N/A</v>
      </c>
      <c r="M203" s="328"/>
      <c r="N203" s="396" t="e">
        <v>#N/A</v>
      </c>
    </row>
    <row r="204" spans="1:14" s="26" customFormat="1" ht="21" customHeight="1" x14ac:dyDescent="0.35">
      <c r="A204" s="389"/>
      <c r="B204" s="389"/>
      <c r="C204" s="389"/>
      <c r="D204" s="389"/>
      <c r="E204" s="389"/>
      <c r="F204" s="389"/>
      <c r="G204" s="275" t="s">
        <v>328</v>
      </c>
      <c r="H204" s="275" t="s">
        <v>11</v>
      </c>
      <c r="I204" s="730" t="s">
        <v>480</v>
      </c>
      <c r="J204" s="407"/>
      <c r="K204" s="328" t="e">
        <v>#N/A</v>
      </c>
      <c r="L204" s="328" t="e">
        <v>#N/A</v>
      </c>
      <c r="M204" s="328"/>
      <c r="N204" s="396" t="e">
        <v>#N/A</v>
      </c>
    </row>
    <row r="205" spans="1:14" s="26" customFormat="1" ht="21" customHeight="1" x14ac:dyDescent="0.35">
      <c r="A205" s="389"/>
      <c r="B205" s="389"/>
      <c r="C205" s="389"/>
      <c r="D205" s="389"/>
      <c r="E205" s="389"/>
      <c r="F205" s="389"/>
      <c r="G205" s="275" t="s">
        <v>329</v>
      </c>
      <c r="H205" s="275" t="s">
        <v>12</v>
      </c>
      <c r="I205" s="730" t="s">
        <v>480</v>
      </c>
      <c r="J205" s="407"/>
      <c r="K205" s="328" t="e">
        <v>#N/A</v>
      </c>
      <c r="L205" s="328" t="e">
        <v>#N/A</v>
      </c>
      <c r="M205" s="328"/>
      <c r="N205" s="396" t="e">
        <v>#N/A</v>
      </c>
    </row>
    <row r="206" spans="1:14" s="26" customFormat="1" ht="21" customHeight="1" x14ac:dyDescent="0.35">
      <c r="A206" s="389"/>
      <c r="B206" s="389"/>
      <c r="C206" s="389"/>
      <c r="D206" s="389"/>
      <c r="E206" s="389"/>
      <c r="F206" s="389"/>
      <c r="G206" s="275" t="s">
        <v>330</v>
      </c>
      <c r="H206" s="275" t="s">
        <v>17</v>
      </c>
      <c r="I206" s="730" t="s">
        <v>480</v>
      </c>
      <c r="J206" s="407"/>
      <c r="K206" s="328" t="e">
        <v>#N/A</v>
      </c>
      <c r="L206" s="328" t="e">
        <v>#N/A</v>
      </c>
      <c r="M206" s="328"/>
      <c r="N206" s="396" t="e">
        <v>#N/A</v>
      </c>
    </row>
    <row r="207" spans="1:14" s="26" customFormat="1" ht="21" customHeight="1" x14ac:dyDescent="0.35">
      <c r="A207" s="389"/>
      <c r="B207" s="390"/>
      <c r="C207" s="390"/>
      <c r="D207" s="390"/>
      <c r="E207" s="390"/>
      <c r="F207" s="390"/>
      <c r="G207" s="275" t="s">
        <v>331</v>
      </c>
      <c r="H207" s="275" t="s">
        <v>18</v>
      </c>
      <c r="I207" s="730" t="s">
        <v>480</v>
      </c>
      <c r="J207" s="407"/>
      <c r="K207" s="328" t="e">
        <v>#N/A</v>
      </c>
      <c r="L207" s="328" t="e">
        <v>#N/A</v>
      </c>
      <c r="M207" s="328"/>
      <c r="N207" s="396" t="e">
        <v>#N/A</v>
      </c>
    </row>
    <row r="208" spans="1:14" s="26" customFormat="1" ht="20.25" hidden="1" customHeight="1" x14ac:dyDescent="0.35">
      <c r="A208" s="20" t="s">
        <v>344</v>
      </c>
      <c r="G208" s="26" t="s">
        <v>100</v>
      </c>
      <c r="J208" s="331"/>
      <c r="K208" s="328" t="e">
        <v>#N/A</v>
      </c>
      <c r="L208" s="328" t="e">
        <v>#N/A</v>
      </c>
      <c r="M208" s="328"/>
      <c r="N208" s="396" t="e">
        <v>#N/A</v>
      </c>
    </row>
    <row r="209" spans="1:14" s="263" customFormat="1" ht="32.5" hidden="1" customHeight="1" x14ac:dyDescent="0.35">
      <c r="A209" s="254" t="s">
        <v>55</v>
      </c>
      <c r="B209" s="254" t="s">
        <v>54</v>
      </c>
      <c r="C209" s="254" t="s">
        <v>53</v>
      </c>
      <c r="D209" s="254" t="s">
        <v>52</v>
      </c>
      <c r="E209" s="254" t="s">
        <v>51</v>
      </c>
      <c r="F209" s="254" t="s">
        <v>31</v>
      </c>
      <c r="G209" s="254" t="s">
        <v>56</v>
      </c>
      <c r="H209" s="254" t="s">
        <v>57</v>
      </c>
      <c r="I209" s="254"/>
      <c r="J209" s="395"/>
      <c r="K209" s="328" t="e">
        <v>#N/A</v>
      </c>
      <c r="L209" s="328" t="e">
        <v>#N/A</v>
      </c>
      <c r="M209" s="328"/>
      <c r="N209" s="396" t="e">
        <v>#N/A</v>
      </c>
    </row>
    <row r="210" spans="1:14" s="26" customFormat="1" ht="21" hidden="1" customHeight="1" x14ac:dyDescent="0.35">
      <c r="A210" s="255"/>
      <c r="B210" s="270"/>
      <c r="C210" s="255"/>
      <c r="D210" s="255"/>
      <c r="E210" s="255"/>
      <c r="F210" s="255"/>
      <c r="G210" s="730" t="s">
        <v>83</v>
      </c>
      <c r="H210" s="730"/>
      <c r="I210" s="730"/>
      <c r="J210" s="407"/>
      <c r="K210" s="328" t="e">
        <v>#N/A</v>
      </c>
      <c r="L210" s="328" t="e">
        <v>#N/A</v>
      </c>
      <c r="M210" s="328"/>
      <c r="N210" s="396" t="e">
        <v>#N/A</v>
      </c>
    </row>
    <row r="211" spans="1:14" s="26" customFormat="1" ht="21" hidden="1" customHeight="1" x14ac:dyDescent="0.35">
      <c r="A211" s="255"/>
      <c r="B211" s="270"/>
      <c r="C211" s="255"/>
      <c r="D211" s="255"/>
      <c r="E211" s="255"/>
      <c r="F211" s="255"/>
      <c r="G211" s="730" t="s">
        <v>84</v>
      </c>
      <c r="H211" s="730"/>
      <c r="I211" s="730"/>
      <c r="J211" s="407"/>
      <c r="K211" s="328" t="e">
        <v>#N/A</v>
      </c>
      <c r="L211" s="328" t="e">
        <v>#N/A</v>
      </c>
      <c r="M211" s="328"/>
      <c r="N211" s="396" t="e">
        <v>#N/A</v>
      </c>
    </row>
    <row r="212" spans="1:14" s="26" customFormat="1" ht="21" hidden="1" customHeight="1" x14ac:dyDescent="0.35">
      <c r="A212" s="255"/>
      <c r="B212" s="270"/>
      <c r="C212" s="255"/>
      <c r="D212" s="255"/>
      <c r="E212" s="255"/>
      <c r="F212" s="255"/>
      <c r="G212" s="730" t="s">
        <v>85</v>
      </c>
      <c r="H212" s="730"/>
      <c r="I212" s="730"/>
      <c r="J212" s="407"/>
      <c r="K212" s="328" t="e">
        <v>#N/A</v>
      </c>
      <c r="L212" s="328" t="e">
        <v>#N/A</v>
      </c>
      <c r="M212" s="328"/>
      <c r="N212" s="396" t="e">
        <v>#N/A</v>
      </c>
    </row>
    <row r="213" spans="1:14" s="26" customFormat="1" ht="21" hidden="1" customHeight="1" x14ac:dyDescent="0.35">
      <c r="A213" s="255"/>
      <c r="B213" s="270"/>
      <c r="C213" s="255"/>
      <c r="D213" s="255"/>
      <c r="E213" s="255"/>
      <c r="F213" s="255"/>
      <c r="G213" s="730" t="s">
        <v>86</v>
      </c>
      <c r="H213" s="730"/>
      <c r="I213" s="730"/>
      <c r="J213" s="407"/>
      <c r="K213" s="328" t="e">
        <v>#N/A</v>
      </c>
      <c r="L213" s="328" t="e">
        <v>#N/A</v>
      </c>
      <c r="M213" s="328"/>
      <c r="N213" s="396" t="e">
        <v>#N/A</v>
      </c>
    </row>
    <row r="214" spans="1:14" s="26" customFormat="1" ht="15.75" hidden="1" customHeight="1" x14ac:dyDescent="0.35">
      <c r="A214" s="255"/>
      <c r="B214" s="270"/>
      <c r="C214" s="255"/>
      <c r="D214" s="255"/>
      <c r="E214" s="255"/>
      <c r="F214" s="255"/>
      <c r="G214" s="730" t="s">
        <v>87</v>
      </c>
      <c r="H214" s="730"/>
      <c r="I214" s="730"/>
      <c r="J214" s="407"/>
      <c r="K214" s="328" t="e">
        <v>#N/A</v>
      </c>
      <c r="L214" s="328" t="e">
        <v>#N/A</v>
      </c>
      <c r="M214" s="328"/>
      <c r="N214" s="396" t="e">
        <v>#N/A</v>
      </c>
    </row>
    <row r="215" spans="1:14" s="26" customFormat="1" ht="15.75" hidden="1" customHeight="1" x14ac:dyDescent="0.35">
      <c r="A215" s="730"/>
      <c r="B215" s="731"/>
      <c r="C215" s="730"/>
      <c r="D215" s="730"/>
      <c r="E215" s="730"/>
      <c r="F215" s="730"/>
      <c r="G215" s="730" t="s">
        <v>88</v>
      </c>
      <c r="H215" s="730"/>
      <c r="I215" s="730"/>
      <c r="J215" s="407"/>
      <c r="K215" s="328" t="e">
        <v>#N/A</v>
      </c>
      <c r="L215" s="328" t="e">
        <v>#N/A</v>
      </c>
      <c r="M215" s="328"/>
      <c r="N215" s="396" t="e">
        <v>#N/A</v>
      </c>
    </row>
    <row r="216" spans="1:14" s="26" customFormat="1" ht="21" hidden="1" customHeight="1" x14ac:dyDescent="0.35">
      <c r="A216" s="730"/>
      <c r="B216" s="731"/>
      <c r="C216" s="730"/>
      <c r="D216" s="730"/>
      <c r="E216" s="730"/>
      <c r="F216" s="730"/>
      <c r="G216" s="730" t="s">
        <v>89</v>
      </c>
      <c r="H216" s="730"/>
      <c r="I216" s="730"/>
      <c r="J216" s="407"/>
      <c r="K216" s="328" t="e">
        <v>#N/A</v>
      </c>
      <c r="L216" s="328" t="e">
        <v>#N/A</v>
      </c>
      <c r="M216" s="328"/>
      <c r="N216" s="396" t="e">
        <v>#N/A</v>
      </c>
    </row>
    <row r="217" spans="1:14" s="26" customFormat="1" ht="21" hidden="1" customHeight="1" x14ac:dyDescent="0.35">
      <c r="A217" s="730"/>
      <c r="B217" s="731"/>
      <c r="C217" s="730"/>
      <c r="D217" s="730"/>
      <c r="E217" s="730"/>
      <c r="F217" s="730"/>
      <c r="G217" s="730" t="s">
        <v>90</v>
      </c>
      <c r="H217" s="730"/>
      <c r="I217" s="730"/>
      <c r="J217" s="407"/>
      <c r="K217" s="328" t="e">
        <v>#N/A</v>
      </c>
      <c r="L217" s="328" t="e">
        <v>#N/A</v>
      </c>
      <c r="M217" s="328"/>
      <c r="N217" s="396" t="e">
        <v>#N/A</v>
      </c>
    </row>
    <row r="218" spans="1:14" s="26" customFormat="1" ht="21" hidden="1" customHeight="1" x14ac:dyDescent="0.35">
      <c r="A218" s="730"/>
      <c r="B218" s="731"/>
      <c r="C218" s="730"/>
      <c r="D218" s="730"/>
      <c r="E218" s="730"/>
      <c r="F218" s="730"/>
      <c r="G218" s="730" t="s">
        <v>180</v>
      </c>
      <c r="H218" s="730"/>
      <c r="I218" s="730"/>
      <c r="J218" s="407"/>
      <c r="K218" s="328" t="e">
        <v>#N/A</v>
      </c>
      <c r="L218" s="328" t="e">
        <v>#N/A</v>
      </c>
      <c r="M218" s="328"/>
      <c r="N218" s="396" t="e">
        <v>#N/A</v>
      </c>
    </row>
    <row r="219" spans="1:14" s="26" customFormat="1" ht="21" hidden="1" customHeight="1" x14ac:dyDescent="0.35">
      <c r="A219" s="730"/>
      <c r="B219" s="731"/>
      <c r="C219" s="730"/>
      <c r="D219" s="730"/>
      <c r="E219" s="730"/>
      <c r="F219" s="730"/>
      <c r="G219" s="730" t="s">
        <v>181</v>
      </c>
      <c r="H219" s="730"/>
      <c r="I219" s="730"/>
      <c r="J219" s="407"/>
      <c r="K219" s="328" t="e">
        <v>#N/A</v>
      </c>
      <c r="L219" s="328" t="e">
        <v>#N/A</v>
      </c>
      <c r="M219" s="328"/>
      <c r="N219" s="396" t="e">
        <v>#N/A</v>
      </c>
    </row>
    <row r="220" spans="1:14" s="26" customFormat="1" ht="21" hidden="1" customHeight="1" x14ac:dyDescent="0.35">
      <c r="A220" s="730"/>
      <c r="B220" s="731"/>
      <c r="C220" s="730"/>
      <c r="D220" s="730"/>
      <c r="E220" s="730"/>
      <c r="F220" s="730"/>
      <c r="G220" s="730" t="s">
        <v>91</v>
      </c>
      <c r="H220" s="730"/>
      <c r="I220" s="730"/>
      <c r="J220" s="407"/>
      <c r="K220" s="328" t="e">
        <v>#N/A</v>
      </c>
      <c r="L220" s="328" t="e">
        <v>#N/A</v>
      </c>
      <c r="M220" s="328"/>
      <c r="N220" s="396" t="e">
        <v>#N/A</v>
      </c>
    </row>
    <row r="221" spans="1:14" s="26" customFormat="1" ht="20.25" hidden="1" customHeight="1" x14ac:dyDescent="0.35">
      <c r="A221" s="730"/>
      <c r="B221" s="731"/>
      <c r="C221" s="730"/>
      <c r="D221" s="730"/>
      <c r="E221" s="730"/>
      <c r="F221" s="730"/>
      <c r="G221" s="730" t="s">
        <v>92</v>
      </c>
      <c r="H221" s="730"/>
      <c r="I221" s="730"/>
      <c r="J221" s="407"/>
      <c r="K221" s="328" t="e">
        <v>#N/A</v>
      </c>
      <c r="L221" s="328" t="e">
        <v>#N/A</v>
      </c>
      <c r="M221" s="328"/>
      <c r="N221" s="396" t="e">
        <v>#N/A</v>
      </c>
    </row>
    <row r="222" spans="1:14" s="26" customFormat="1" ht="20.25" customHeight="1" x14ac:dyDescent="0.35">
      <c r="A222" s="20" t="s">
        <v>345</v>
      </c>
      <c r="B222" s="2"/>
      <c r="C222" s="2"/>
      <c r="D222" s="2"/>
      <c r="E222" s="2"/>
      <c r="F222" s="2"/>
      <c r="G222" s="2"/>
      <c r="H222" s="2"/>
      <c r="I222" s="2"/>
      <c r="J222" s="410"/>
      <c r="K222" s="328" t="e">
        <v>#N/A</v>
      </c>
      <c r="L222" s="328" t="e">
        <v>#N/A</v>
      </c>
      <c r="M222" s="328"/>
      <c r="N222" s="396" t="e">
        <v>#N/A</v>
      </c>
    </row>
    <row r="223" spans="1:14" s="26" customFormat="1" ht="29.5" customHeight="1" x14ac:dyDescent="0.35">
      <c r="A223" s="254" t="s">
        <v>55</v>
      </c>
      <c r="B223" s="254" t="s">
        <v>54</v>
      </c>
      <c r="C223" s="254" t="s">
        <v>53</v>
      </c>
      <c r="D223" s="254" t="s">
        <v>52</v>
      </c>
      <c r="E223" s="254" t="s">
        <v>51</v>
      </c>
      <c r="F223" s="254" t="s">
        <v>31</v>
      </c>
      <c r="G223" s="254" t="s">
        <v>56</v>
      </c>
      <c r="H223" s="254" t="s">
        <v>57</v>
      </c>
      <c r="I223" s="254" t="s">
        <v>110</v>
      </c>
      <c r="J223" s="395"/>
      <c r="K223" s="328" t="e">
        <v>#N/A</v>
      </c>
      <c r="L223" s="328" t="e">
        <v>#N/A</v>
      </c>
      <c r="M223" s="328"/>
      <c r="N223" s="396" t="e">
        <v>#N/A</v>
      </c>
    </row>
    <row r="224" spans="1:14" s="26" customFormat="1" ht="20.25" customHeight="1" x14ac:dyDescent="0.35">
      <c r="A224" s="275">
        <v>1</v>
      </c>
      <c r="B224" s="275" t="s">
        <v>5</v>
      </c>
      <c r="C224" s="275" t="s">
        <v>69</v>
      </c>
      <c r="D224" s="275" t="s">
        <v>107</v>
      </c>
      <c r="E224" s="275" t="s">
        <v>2</v>
      </c>
      <c r="F224" s="275">
        <v>3</v>
      </c>
      <c r="G224" s="275" t="s">
        <v>83</v>
      </c>
      <c r="H224" s="275" t="s">
        <v>26</v>
      </c>
      <c r="I224" s="730" t="s">
        <v>480</v>
      </c>
      <c r="J224" s="407"/>
      <c r="K224" s="328" t="e">
        <v>#N/A</v>
      </c>
      <c r="L224" s="328" t="e">
        <v>#N/A</v>
      </c>
      <c r="M224" s="328"/>
      <c r="N224" s="396" t="e">
        <v>#N/A</v>
      </c>
    </row>
    <row r="225" spans="1:15" s="26" customFormat="1" ht="20.25" customHeight="1" x14ac:dyDescent="0.35">
      <c r="A225" s="275">
        <v>2</v>
      </c>
      <c r="B225" s="275" t="s">
        <v>5</v>
      </c>
      <c r="C225" s="275" t="s">
        <v>69</v>
      </c>
      <c r="D225" s="275" t="s">
        <v>108</v>
      </c>
      <c r="E225" s="275" t="s">
        <v>2</v>
      </c>
      <c r="F225" s="275">
        <v>3</v>
      </c>
      <c r="G225" s="275" t="s">
        <v>84</v>
      </c>
      <c r="H225" s="275" t="s">
        <v>26</v>
      </c>
      <c r="I225" s="730" t="s">
        <v>480</v>
      </c>
      <c r="J225" s="407"/>
      <c r="K225" s="328" t="e">
        <v>#N/A</v>
      </c>
      <c r="L225" s="328" t="e">
        <v>#N/A</v>
      </c>
      <c r="M225" s="328"/>
      <c r="N225" s="396" t="e">
        <v>#N/A</v>
      </c>
    </row>
    <row r="226" spans="1:15" s="26" customFormat="1" ht="20.25" customHeight="1" x14ac:dyDescent="0.35">
      <c r="A226" s="275">
        <v>3</v>
      </c>
      <c r="B226" s="275" t="s">
        <v>5</v>
      </c>
      <c r="C226" s="275" t="s">
        <v>69</v>
      </c>
      <c r="D226" s="275" t="s">
        <v>106</v>
      </c>
      <c r="E226" s="275" t="s">
        <v>2</v>
      </c>
      <c r="F226" s="275">
        <v>3</v>
      </c>
      <c r="G226" s="275" t="s">
        <v>85</v>
      </c>
      <c r="H226" s="275" t="s">
        <v>26</v>
      </c>
      <c r="I226" s="730" t="s">
        <v>480</v>
      </c>
      <c r="J226" s="407"/>
      <c r="K226" s="328" t="e">
        <v>#N/A</v>
      </c>
      <c r="L226" s="328" t="e">
        <v>#N/A</v>
      </c>
      <c r="M226" s="328"/>
      <c r="N226" s="396" t="e">
        <v>#N/A</v>
      </c>
    </row>
    <row r="227" spans="1:15" s="26" customFormat="1" ht="20.25" customHeight="1" x14ac:dyDescent="0.35">
      <c r="A227" s="275">
        <v>4</v>
      </c>
      <c r="B227" s="275" t="s">
        <v>5</v>
      </c>
      <c r="C227" s="275" t="s">
        <v>69</v>
      </c>
      <c r="D227" s="275" t="s">
        <v>105</v>
      </c>
      <c r="E227" s="275" t="s">
        <v>2</v>
      </c>
      <c r="F227" s="275">
        <v>3</v>
      </c>
      <c r="G227" s="275" t="s">
        <v>86</v>
      </c>
      <c r="H227" s="275" t="s">
        <v>26</v>
      </c>
      <c r="I227" s="730" t="s">
        <v>480</v>
      </c>
      <c r="J227" s="407"/>
      <c r="K227" s="328" t="e">
        <v>#N/A</v>
      </c>
      <c r="L227" s="328" t="e">
        <v>#N/A</v>
      </c>
      <c r="M227" s="328"/>
      <c r="N227" s="396" t="e">
        <v>#N/A</v>
      </c>
      <c r="O227" s="1"/>
    </row>
    <row r="228" spans="1:15" s="263" customFormat="1" ht="31" customHeight="1" x14ac:dyDescent="0.35">
      <c r="A228" s="264" t="s">
        <v>347</v>
      </c>
      <c r="B228" s="26"/>
      <c r="C228" s="26"/>
      <c r="D228" s="2"/>
      <c r="E228" s="2"/>
      <c r="F228" s="2"/>
      <c r="G228" s="2" t="s">
        <v>100</v>
      </c>
      <c r="H228" s="2"/>
      <c r="I228" s="2"/>
      <c r="J228" s="410"/>
      <c r="K228" s="328" t="e">
        <v>#N/A</v>
      </c>
      <c r="L228" s="328" t="e">
        <v>#N/A</v>
      </c>
      <c r="M228" s="328"/>
      <c r="N228" s="396" t="e">
        <v>#N/A</v>
      </c>
    </row>
    <row r="229" spans="1:15" s="263" customFormat="1" ht="36" customHeight="1" x14ac:dyDescent="0.35">
      <c r="A229" s="254" t="s">
        <v>55</v>
      </c>
      <c r="B229" s="254" t="s">
        <v>54</v>
      </c>
      <c r="C229" s="254" t="s">
        <v>53</v>
      </c>
      <c r="D229" s="254" t="s">
        <v>52</v>
      </c>
      <c r="E229" s="254" t="s">
        <v>51</v>
      </c>
      <c r="F229" s="254" t="s">
        <v>31</v>
      </c>
      <c r="G229" s="254" t="s">
        <v>56</v>
      </c>
      <c r="H229" s="254" t="s">
        <v>57</v>
      </c>
      <c r="I229" s="254" t="s">
        <v>110</v>
      </c>
      <c r="J229" s="395"/>
      <c r="K229" s="328" t="e">
        <v>#N/A</v>
      </c>
      <c r="L229" s="328" t="e">
        <v>#N/A</v>
      </c>
      <c r="M229" s="328"/>
      <c r="N229" s="396" t="e">
        <v>#N/A</v>
      </c>
    </row>
    <row r="230" spans="1:15" s="272" customFormat="1" ht="33" customHeight="1" x14ac:dyDescent="0.35">
      <c r="A230" s="360">
        <v>1</v>
      </c>
      <c r="B230" s="360" t="s">
        <v>5</v>
      </c>
      <c r="C230" s="335" t="s">
        <v>263</v>
      </c>
      <c r="D230" s="360" t="s">
        <v>14</v>
      </c>
      <c r="E230" s="360" t="s">
        <v>0</v>
      </c>
      <c r="F230" s="360">
        <v>3</v>
      </c>
      <c r="G230" s="284" t="s">
        <v>83</v>
      </c>
      <c r="H230" s="284" t="s">
        <v>8</v>
      </c>
      <c r="I230" s="284" t="s">
        <v>111</v>
      </c>
      <c r="J230" s="105">
        <v>11</v>
      </c>
      <c r="K230" s="278" t="s">
        <v>205</v>
      </c>
      <c r="L230" s="278" t="s">
        <v>220</v>
      </c>
      <c r="M230" s="328"/>
      <c r="N230" s="396" t="e">
        <v>#N/A</v>
      </c>
    </row>
    <row r="231" spans="1:15" s="272" customFormat="1" ht="21" customHeight="1" x14ac:dyDescent="0.35">
      <c r="A231" s="362"/>
      <c r="B231" s="362"/>
      <c r="C231" s="336"/>
      <c r="D231" s="362"/>
      <c r="E231" s="362"/>
      <c r="F231" s="362"/>
      <c r="G231" s="732" t="s">
        <v>84</v>
      </c>
      <c r="H231" s="284" t="s">
        <v>9</v>
      </c>
      <c r="I231" s="284" t="s">
        <v>111</v>
      </c>
      <c r="J231" s="105">
        <v>2</v>
      </c>
      <c r="K231" s="278" t="s">
        <v>197</v>
      </c>
      <c r="L231" s="278" t="s">
        <v>241</v>
      </c>
      <c r="M231" s="328"/>
      <c r="N231" s="396" t="e">
        <v>#N/A</v>
      </c>
    </row>
    <row r="232" spans="1:15" s="272" customFormat="1" ht="21" customHeight="1" x14ac:dyDescent="0.35">
      <c r="A232" s="362"/>
      <c r="B232" s="362"/>
      <c r="C232" s="336"/>
      <c r="D232" s="362"/>
      <c r="E232" s="362"/>
      <c r="F232" s="362"/>
      <c r="G232" s="732" t="s">
        <v>85</v>
      </c>
      <c r="H232" s="284" t="s">
        <v>10</v>
      </c>
      <c r="I232" s="284" t="s">
        <v>111</v>
      </c>
      <c r="J232" s="105">
        <v>5</v>
      </c>
      <c r="K232" s="278" t="s">
        <v>200</v>
      </c>
      <c r="L232" s="278" t="s">
        <v>221</v>
      </c>
      <c r="M232" s="328"/>
      <c r="N232" s="396" t="e">
        <v>#N/A</v>
      </c>
    </row>
    <row r="233" spans="1:15" s="272" customFormat="1" ht="21" customHeight="1" x14ac:dyDescent="0.35">
      <c r="A233" s="362"/>
      <c r="B233" s="362"/>
      <c r="C233" s="336"/>
      <c r="D233" s="362"/>
      <c r="E233" s="362"/>
      <c r="F233" s="362"/>
      <c r="G233" s="732" t="s">
        <v>86</v>
      </c>
      <c r="H233" s="284" t="s">
        <v>11</v>
      </c>
      <c r="I233" s="284" t="s">
        <v>111</v>
      </c>
      <c r="J233" s="105">
        <v>26</v>
      </c>
      <c r="K233" s="278" t="s">
        <v>114</v>
      </c>
      <c r="L233" s="278" t="s">
        <v>222</v>
      </c>
      <c r="M233" s="328"/>
      <c r="N233" s="396" t="e">
        <v>#N/A</v>
      </c>
    </row>
    <row r="234" spans="1:15" s="272" customFormat="1" ht="21" customHeight="1" x14ac:dyDescent="0.35">
      <c r="A234" s="362"/>
      <c r="B234" s="362"/>
      <c r="C234" s="336"/>
      <c r="D234" s="362"/>
      <c r="E234" s="362"/>
      <c r="F234" s="362"/>
      <c r="G234" s="732" t="s">
        <v>87</v>
      </c>
      <c r="H234" s="284" t="s">
        <v>12</v>
      </c>
      <c r="I234" s="284" t="s">
        <v>111</v>
      </c>
      <c r="J234" s="205">
        <v>41</v>
      </c>
      <c r="K234" s="278" t="s">
        <v>225</v>
      </c>
      <c r="L234" s="278" t="s">
        <v>227</v>
      </c>
      <c r="M234" s="328"/>
      <c r="N234" s="396" t="e">
        <v>#N/A</v>
      </c>
    </row>
    <row r="235" spans="1:15" s="272" customFormat="1" ht="21" customHeight="1" x14ac:dyDescent="0.35">
      <c r="A235" s="364"/>
      <c r="B235" s="364"/>
      <c r="C235" s="35"/>
      <c r="D235" s="364"/>
      <c r="E235" s="364"/>
      <c r="F235" s="364"/>
      <c r="G235" s="732" t="s">
        <v>88</v>
      </c>
      <c r="H235" s="284" t="s">
        <v>17</v>
      </c>
      <c r="I235" s="284" t="s">
        <v>111</v>
      </c>
      <c r="J235" s="416">
        <v>46</v>
      </c>
      <c r="K235" s="278" t="s">
        <v>117</v>
      </c>
      <c r="L235" s="278" t="s">
        <v>194</v>
      </c>
      <c r="M235" s="328"/>
      <c r="N235" s="396" t="e">
        <v>#N/A</v>
      </c>
    </row>
    <row r="236" spans="1:15" s="263" customFormat="1" ht="30.65" customHeight="1" x14ac:dyDescent="0.35">
      <c r="A236" s="14" t="s">
        <v>346</v>
      </c>
      <c r="B236" s="26"/>
      <c r="C236" s="26"/>
      <c r="D236" s="2"/>
      <c r="E236" s="2"/>
      <c r="F236" s="2"/>
      <c r="G236" s="2" t="s">
        <v>100</v>
      </c>
      <c r="H236" s="2"/>
      <c r="I236" s="2"/>
      <c r="J236" s="410"/>
      <c r="K236" s="328" t="e">
        <v>#N/A</v>
      </c>
      <c r="L236" s="328" t="e">
        <v>#N/A</v>
      </c>
      <c r="M236" s="328"/>
      <c r="N236" s="396" t="e">
        <v>#N/A</v>
      </c>
    </row>
    <row r="237" spans="1:15" s="26" customFormat="1" ht="34.5" customHeight="1" x14ac:dyDescent="0.35">
      <c r="A237" s="254" t="s">
        <v>55</v>
      </c>
      <c r="B237" s="254" t="s">
        <v>54</v>
      </c>
      <c r="C237" s="254" t="s">
        <v>53</v>
      </c>
      <c r="D237" s="254" t="s">
        <v>52</v>
      </c>
      <c r="E237" s="254" t="s">
        <v>51</v>
      </c>
      <c r="F237" s="254" t="s">
        <v>31</v>
      </c>
      <c r="G237" s="254" t="s">
        <v>56</v>
      </c>
      <c r="H237" s="254" t="s">
        <v>57</v>
      </c>
      <c r="I237" s="254" t="s">
        <v>110</v>
      </c>
      <c r="J237" s="395"/>
      <c r="K237" s="328" t="e">
        <v>#N/A</v>
      </c>
      <c r="L237" s="328" t="e">
        <v>#N/A</v>
      </c>
      <c r="M237" s="328"/>
      <c r="N237" s="396" t="e">
        <v>#N/A</v>
      </c>
    </row>
    <row r="238" spans="1:15" s="320" customFormat="1" ht="31" x14ac:dyDescent="0.35">
      <c r="A238" s="286">
        <v>1</v>
      </c>
      <c r="B238" s="287" t="s">
        <v>61</v>
      </c>
      <c r="C238" s="286" t="s">
        <v>71</v>
      </c>
      <c r="D238" s="286" t="s">
        <v>41</v>
      </c>
      <c r="E238" s="286" t="s">
        <v>2</v>
      </c>
      <c r="F238" s="286">
        <v>2</v>
      </c>
      <c r="G238" s="286" t="s">
        <v>83</v>
      </c>
      <c r="H238" s="286" t="s">
        <v>62</v>
      </c>
      <c r="I238" s="286" t="s">
        <v>111</v>
      </c>
      <c r="J238" s="407"/>
      <c r="K238" s="328" t="e">
        <v>#N/A</v>
      </c>
      <c r="L238" s="328" t="e">
        <v>#N/A</v>
      </c>
      <c r="M238" s="328"/>
      <c r="N238" s="396" t="e">
        <v>#N/A</v>
      </c>
    </row>
    <row r="239" spans="1:15" s="319" customFormat="1" ht="20.25" customHeight="1" x14ac:dyDescent="0.35">
      <c r="A239" s="388">
        <v>2</v>
      </c>
      <c r="B239" s="388" t="s">
        <v>3</v>
      </c>
      <c r="C239" s="388" t="s">
        <v>71</v>
      </c>
      <c r="D239" s="388" t="s">
        <v>41</v>
      </c>
      <c r="E239" s="388" t="s">
        <v>2</v>
      </c>
      <c r="F239" s="388">
        <v>2</v>
      </c>
      <c r="G239" s="275" t="s">
        <v>84</v>
      </c>
      <c r="H239" s="275" t="s">
        <v>21</v>
      </c>
      <c r="I239" s="275" t="s">
        <v>111</v>
      </c>
      <c r="J239" s="196">
        <v>16</v>
      </c>
      <c r="K239" s="278" t="s">
        <v>208</v>
      </c>
      <c r="L239" s="278" t="s">
        <v>213</v>
      </c>
      <c r="M239" s="328"/>
      <c r="N239" s="396" t="e">
        <v>#N/A</v>
      </c>
    </row>
    <row r="240" spans="1:15" s="319" customFormat="1" ht="20.25" customHeight="1" x14ac:dyDescent="0.35">
      <c r="A240" s="389"/>
      <c r="B240" s="389"/>
      <c r="C240" s="389"/>
      <c r="D240" s="389"/>
      <c r="E240" s="389"/>
      <c r="F240" s="389"/>
      <c r="G240" s="275" t="s">
        <v>85</v>
      </c>
      <c r="H240" s="275" t="s">
        <v>13</v>
      </c>
      <c r="I240" s="275" t="s">
        <v>111</v>
      </c>
      <c r="J240" s="196">
        <v>28</v>
      </c>
      <c r="K240" s="278" t="s">
        <v>217</v>
      </c>
      <c r="L240" s="278" t="s">
        <v>220</v>
      </c>
      <c r="M240" s="328"/>
      <c r="N240" s="396" t="e">
        <v>#N/A</v>
      </c>
    </row>
    <row r="241" spans="1:14" s="319" customFormat="1" ht="20.25" customHeight="1" x14ac:dyDescent="0.35">
      <c r="A241" s="389"/>
      <c r="B241" s="389"/>
      <c r="C241" s="389"/>
      <c r="D241" s="389"/>
      <c r="E241" s="389"/>
      <c r="F241" s="389"/>
      <c r="G241" s="275" t="s">
        <v>86</v>
      </c>
      <c r="H241" s="275" t="s">
        <v>22</v>
      </c>
      <c r="I241" s="275" t="s">
        <v>111</v>
      </c>
      <c r="J241" s="196">
        <v>50</v>
      </c>
      <c r="K241" s="278" t="s">
        <v>233</v>
      </c>
      <c r="L241" s="278" t="s">
        <v>326</v>
      </c>
      <c r="M241" s="328"/>
      <c r="N241" s="396" t="e">
        <v>#N/A</v>
      </c>
    </row>
    <row r="242" spans="1:14" s="319" customFormat="1" ht="20.25" customHeight="1" x14ac:dyDescent="0.35">
      <c r="A242" s="389"/>
      <c r="B242" s="389"/>
      <c r="C242" s="389"/>
      <c r="D242" s="389"/>
      <c r="E242" s="389"/>
      <c r="F242" s="389"/>
      <c r="G242" s="275" t="s">
        <v>87</v>
      </c>
      <c r="H242" s="275" t="s">
        <v>23</v>
      </c>
      <c r="I242" s="275" t="s">
        <v>111</v>
      </c>
      <c r="J242" s="196">
        <v>24</v>
      </c>
      <c r="K242" s="278" t="s">
        <v>214</v>
      </c>
      <c r="L242" s="278" t="s">
        <v>212</v>
      </c>
      <c r="M242" s="328"/>
      <c r="N242" s="396" t="e">
        <v>#N/A</v>
      </c>
    </row>
    <row r="243" spans="1:14" s="319" customFormat="1" ht="21" customHeight="1" x14ac:dyDescent="0.35">
      <c r="A243" s="390"/>
      <c r="B243" s="390"/>
      <c r="C243" s="390"/>
      <c r="D243" s="390"/>
      <c r="E243" s="390"/>
      <c r="F243" s="390"/>
      <c r="G243" s="275" t="s">
        <v>88</v>
      </c>
      <c r="H243" s="275" t="s">
        <v>38</v>
      </c>
      <c r="I243" s="275" t="s">
        <v>111</v>
      </c>
      <c r="J243" s="407">
        <v>2</v>
      </c>
      <c r="K243" s="278" t="s">
        <v>197</v>
      </c>
      <c r="L243" s="278" t="s">
        <v>241</v>
      </c>
      <c r="M243" s="328"/>
      <c r="N243" s="396" t="e">
        <v>#N/A</v>
      </c>
    </row>
  </sheetData>
  <mergeCells count="8">
    <mergeCell ref="F7:F12"/>
    <mergeCell ref="D118:D119"/>
    <mergeCell ref="E118:E119"/>
    <mergeCell ref="A7:A12"/>
    <mergeCell ref="B7:B12"/>
    <mergeCell ref="C7:C12"/>
    <mergeCell ref="D7:D12"/>
    <mergeCell ref="E7:E12"/>
  </mergeCells>
  <pageMargins left="0.7" right="0.7" top="0.75" bottom="0.75" header="0.3" footer="0.3"/>
  <pageSetup paperSize="9" orientation="portrait" horizontalDpi="360" verticalDpi="36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243"/>
  <sheetViews>
    <sheetView topLeftCell="A82" zoomScale="70" zoomScaleNormal="70" workbookViewId="0">
      <selection activeCell="M22" sqref="M22"/>
    </sheetView>
  </sheetViews>
  <sheetFormatPr defaultColWidth="9.1796875" defaultRowHeight="15.5" x14ac:dyDescent="0.35"/>
  <cols>
    <col min="1" max="1" width="5.26953125" style="18" customWidth="1"/>
    <col min="2" max="2" width="14.7265625" style="18" bestFit="1" customWidth="1"/>
    <col min="3" max="3" width="13.1796875" style="18" customWidth="1"/>
    <col min="4" max="4" width="29.26953125" style="18" bestFit="1" customWidth="1"/>
    <col min="5" max="5" width="11" style="18" customWidth="1"/>
    <col min="6" max="6" width="5.26953125" style="18" bestFit="1" customWidth="1"/>
    <col min="7" max="7" width="9.26953125" style="18" bestFit="1" customWidth="1"/>
    <col min="8" max="8" width="8.453125" style="18" bestFit="1" customWidth="1"/>
    <col min="9" max="9" width="8.453125" style="18" customWidth="1"/>
    <col min="10" max="10" width="8.453125" style="405" customWidth="1"/>
    <col min="11" max="11" width="41.453125" style="331" bestFit="1" customWidth="1"/>
    <col min="12" max="12" width="8" style="331" customWidth="1"/>
    <col min="13" max="13" width="39.7265625" style="331" customWidth="1"/>
    <col min="14" max="14" width="6.26953125" style="331" customWidth="1"/>
    <col min="15" max="15" width="43.453125" style="331" bestFit="1" customWidth="1"/>
    <col min="16" max="16" width="5.54296875" style="18" customWidth="1"/>
    <col min="17" max="16384" width="9.1796875" style="18"/>
  </cols>
  <sheetData>
    <row r="1" spans="1:16" ht="21" customHeight="1" x14ac:dyDescent="0.35">
      <c r="A1" s="20" t="s">
        <v>178</v>
      </c>
      <c r="M1" s="394"/>
      <c r="N1" s="394"/>
      <c r="O1" s="394"/>
    </row>
    <row r="2" spans="1:16" s="253" customFormat="1" ht="36" customHeight="1" x14ac:dyDescent="0.35">
      <c r="A2" s="254" t="s">
        <v>55</v>
      </c>
      <c r="B2" s="254" t="s">
        <v>54</v>
      </c>
      <c r="C2" s="254" t="s">
        <v>53</v>
      </c>
      <c r="D2" s="254" t="s">
        <v>52</v>
      </c>
      <c r="E2" s="254" t="s">
        <v>51</v>
      </c>
      <c r="F2" s="254" t="s">
        <v>31</v>
      </c>
      <c r="G2" s="254" t="s">
        <v>56</v>
      </c>
      <c r="H2" s="254" t="s">
        <v>57</v>
      </c>
      <c r="I2" s="254" t="s">
        <v>110</v>
      </c>
      <c r="J2" s="395"/>
      <c r="K2" s="395" t="s">
        <v>58</v>
      </c>
      <c r="L2" s="395"/>
      <c r="M2" s="395" t="s">
        <v>59</v>
      </c>
      <c r="N2" s="395"/>
      <c r="O2" s="395" t="s">
        <v>60</v>
      </c>
    </row>
    <row r="3" spans="1:16" s="281" customFormat="1" ht="21" customHeight="1" x14ac:dyDescent="0.35">
      <c r="A3" s="332">
        <v>1</v>
      </c>
      <c r="B3" s="332" t="s">
        <v>5</v>
      </c>
      <c r="C3" s="332" t="s">
        <v>245</v>
      </c>
      <c r="D3" s="332" t="s">
        <v>246</v>
      </c>
      <c r="E3" s="332" t="s">
        <v>2</v>
      </c>
      <c r="F3" s="332">
        <v>3</v>
      </c>
      <c r="G3" s="277" t="s">
        <v>83</v>
      </c>
      <c r="H3" s="278" t="s">
        <v>8</v>
      </c>
      <c r="I3" s="278" t="s">
        <v>111</v>
      </c>
      <c r="J3" s="202">
        <v>12</v>
      </c>
      <c r="K3" s="278" t="str">
        <f>VLOOKUP(J3,'NAMA DOSEN MANAJEMEN '!$A$2:$B$71,2)</f>
        <v>Ponirin,SE.,M.Bus., Ph.D.</v>
      </c>
      <c r="L3" s="176">
        <v>5</v>
      </c>
      <c r="M3" s="278" t="str">
        <f>VLOOKUP(L3,'NAMA DOSEN MANAJEMEN '!$A$2:$B$71,2)</f>
        <v>Drs. E.P. Nainggolan, M.Sc., Agr.</v>
      </c>
      <c r="N3" s="328"/>
      <c r="O3" s="396" t="e">
        <f>VLOOKUP(N3,'NAMA DOSEN MANAJEMEN '!$A$2:$B$73,2)</f>
        <v>#N/A</v>
      </c>
      <c r="P3" s="280"/>
    </row>
    <row r="4" spans="1:16" s="281" customFormat="1" ht="21" customHeight="1" x14ac:dyDescent="0.35">
      <c r="A4" s="333"/>
      <c r="B4" s="333"/>
      <c r="C4" s="333"/>
      <c r="D4" s="333"/>
      <c r="E4" s="333"/>
      <c r="F4" s="333"/>
      <c r="G4" s="277" t="s">
        <v>84</v>
      </c>
      <c r="H4" s="279" t="s">
        <v>9</v>
      </c>
      <c r="I4" s="278" t="s">
        <v>111</v>
      </c>
      <c r="J4" s="202">
        <v>34</v>
      </c>
      <c r="K4" s="278" t="str">
        <f>VLOOKUP(J4,'NAMA DOSEN MANAJEMEN '!$A$2:$B$71,2)</f>
        <v>Dr.Juliana Kadang, S.E.,M.M.</v>
      </c>
      <c r="L4" s="176">
        <v>36</v>
      </c>
      <c r="M4" s="278" t="str">
        <f>VLOOKUP(L4,'NAMA DOSEN MANAJEMEN '!$A$2:$B$71,2)</f>
        <v>Erwan Sastrawan, S.E. M.M.</v>
      </c>
      <c r="N4" s="328"/>
      <c r="O4" s="396" t="e">
        <f>VLOOKUP(N4,'NAMA DOSEN MANAJEMEN '!$A$2:$B$73,2)</f>
        <v>#N/A</v>
      </c>
    </row>
    <row r="5" spans="1:16" s="281" customFormat="1" ht="21" customHeight="1" x14ac:dyDescent="0.35">
      <c r="A5" s="333"/>
      <c r="B5" s="333"/>
      <c r="C5" s="333"/>
      <c r="D5" s="333"/>
      <c r="E5" s="333"/>
      <c r="F5" s="333"/>
      <c r="G5" s="277" t="s">
        <v>85</v>
      </c>
      <c r="H5" s="277" t="s">
        <v>10</v>
      </c>
      <c r="I5" s="278" t="s">
        <v>111</v>
      </c>
      <c r="J5" s="202">
        <v>19</v>
      </c>
      <c r="K5" s="278" t="str">
        <f>VLOOKUP(J5,'NAMA DOSEN MANAJEMEN '!$A$2:$B$71,2)</f>
        <v>Farid.SE.MM</v>
      </c>
      <c r="L5" s="176">
        <v>39</v>
      </c>
      <c r="M5" s="278" t="str">
        <f>VLOOKUP(L5,'NAMA DOSEN MANAJEMEN '!$A$2:$B$71,2)</f>
        <v>Fera Nayoan, SE., MM</v>
      </c>
      <c r="N5" s="328"/>
      <c r="O5" s="396" t="e">
        <f>VLOOKUP(N5,'NAMA DOSEN MANAJEMEN '!$A$2:$B$73,2)</f>
        <v>#N/A</v>
      </c>
    </row>
    <row r="6" spans="1:16" s="281" customFormat="1" ht="21" customHeight="1" x14ac:dyDescent="0.35">
      <c r="A6" s="334"/>
      <c r="B6" s="334"/>
      <c r="C6" s="334"/>
      <c r="D6" s="334"/>
      <c r="E6" s="334"/>
      <c r="F6" s="334"/>
      <c r="G6" s="277" t="s">
        <v>86</v>
      </c>
      <c r="H6" s="277" t="s">
        <v>11</v>
      </c>
      <c r="I6" s="278" t="s">
        <v>111</v>
      </c>
      <c r="J6" s="202">
        <v>46</v>
      </c>
      <c r="K6" s="278" t="str">
        <f>VLOOKUP(J6,'NAMA DOSEN MANAJEMEN '!$A$2:$B$71,2)</f>
        <v>Suryadi Hadi,SE,M.Log</v>
      </c>
      <c r="L6" s="176">
        <v>37</v>
      </c>
      <c r="M6" s="278" t="str">
        <f>VLOOKUP(L6,'NAMA DOSEN MANAJEMEN '!$A$2:$B$71,2)</f>
        <v>Rian Risendy, S.E., M.M</v>
      </c>
      <c r="N6" s="328"/>
      <c r="O6" s="396" t="e">
        <f>VLOOKUP(N6,'NAMA DOSEN MANAJEMEN '!$A$2:$B$73,2)</f>
        <v>#N/A</v>
      </c>
    </row>
    <row r="7" spans="1:16" s="272" customFormat="1" ht="21" customHeight="1" x14ac:dyDescent="0.35">
      <c r="A7" s="1132">
        <v>2</v>
      </c>
      <c r="B7" s="1132" t="s">
        <v>5</v>
      </c>
      <c r="C7" s="1132" t="s">
        <v>67</v>
      </c>
      <c r="D7" s="1132" t="s">
        <v>29</v>
      </c>
      <c r="E7" s="1132" t="s">
        <v>0</v>
      </c>
      <c r="F7" s="1132">
        <v>3</v>
      </c>
      <c r="G7" s="268" t="s">
        <v>87</v>
      </c>
      <c r="H7" s="268" t="s">
        <v>8</v>
      </c>
      <c r="I7" s="271" t="s">
        <v>111</v>
      </c>
      <c r="J7" s="328">
        <v>47</v>
      </c>
      <c r="K7" s="278" t="str">
        <f>VLOOKUP(J7,'NAMA DOSEN MANAJEMEN '!$A$2:$B$71,2)</f>
        <v>Prof. Dr. Syahir Natsir, SE., M.Si.</v>
      </c>
      <c r="L7" s="328">
        <v>49</v>
      </c>
      <c r="M7" s="278" t="str">
        <f>VLOOKUP(L7,'NAMA DOSEN MANAJEMEN '!$A$2:$B$71,2)</f>
        <v>Yobert Kornelius, SE., MS.</v>
      </c>
      <c r="N7" s="328"/>
      <c r="O7" s="396" t="e">
        <f>VLOOKUP(N7,'NAMA DOSEN MANAJEMEN '!$A$2:$B$73,2)</f>
        <v>#N/A</v>
      </c>
    </row>
    <row r="8" spans="1:16" s="272" customFormat="1" ht="21" customHeight="1" x14ac:dyDescent="0.35">
      <c r="A8" s="1133"/>
      <c r="B8" s="1133"/>
      <c r="C8" s="1133"/>
      <c r="D8" s="1133"/>
      <c r="E8" s="1133"/>
      <c r="F8" s="1133"/>
      <c r="G8" s="268" t="s">
        <v>88</v>
      </c>
      <c r="H8" s="268" t="s">
        <v>9</v>
      </c>
      <c r="I8" s="271" t="s">
        <v>111</v>
      </c>
      <c r="J8" s="203">
        <v>50</v>
      </c>
      <c r="K8" s="278" t="str">
        <f>VLOOKUP(J8,'NAMA DOSEN MANAJEMEN '!$A$2:$B$71,2)</f>
        <v>Dr. Bakri Hasanuddin. SE., M.Si.</v>
      </c>
      <c r="L8" s="404">
        <v>59</v>
      </c>
      <c r="M8" s="278" t="str">
        <f>VLOOKUP(L8,'NAMA DOSEN MANAJEMEN '!$A$2:$B$71,2)</f>
        <v>Nur Risky Islianty, SE., MM.</v>
      </c>
      <c r="N8" s="328"/>
      <c r="O8" s="396" t="e">
        <f>VLOOKUP(N8,'NAMA DOSEN MANAJEMEN '!$A$2:$B$73,2)</f>
        <v>#N/A</v>
      </c>
    </row>
    <row r="9" spans="1:16" s="272" customFormat="1" ht="21" customHeight="1" x14ac:dyDescent="0.35">
      <c r="A9" s="1133"/>
      <c r="B9" s="1133"/>
      <c r="C9" s="1133"/>
      <c r="D9" s="1133"/>
      <c r="E9" s="1133"/>
      <c r="F9" s="1133"/>
      <c r="G9" s="268" t="s">
        <v>89</v>
      </c>
      <c r="H9" s="268" t="s">
        <v>10</v>
      </c>
      <c r="I9" s="271" t="s">
        <v>111</v>
      </c>
      <c r="J9" s="203">
        <v>51</v>
      </c>
      <c r="K9" s="278" t="str">
        <f>VLOOKUP(J9,'NAMA DOSEN MANAJEMEN '!$A$2:$B$71,2)</f>
        <v>Dr. Lina Mahardiana, SE., M.Si.</v>
      </c>
      <c r="L9" s="404">
        <v>60</v>
      </c>
      <c r="M9" s="278" t="str">
        <f>VLOOKUP(L9,'NAMA DOSEN MANAJEMEN '!$A$2:$B$71,2)</f>
        <v>Faruq Lamusa, S.E. M.M.</v>
      </c>
      <c r="N9" s="328"/>
      <c r="O9" s="396" t="e">
        <f>VLOOKUP(N9,'NAMA DOSEN MANAJEMEN '!$A$2:$B$73,2)</f>
        <v>#N/A</v>
      </c>
    </row>
    <row r="10" spans="1:16" s="274" customFormat="1" ht="21" customHeight="1" x14ac:dyDescent="0.35">
      <c r="A10" s="1133"/>
      <c r="B10" s="1133"/>
      <c r="C10" s="1133"/>
      <c r="D10" s="1133"/>
      <c r="E10" s="1133"/>
      <c r="F10" s="1133"/>
      <c r="G10" s="398" t="s">
        <v>90</v>
      </c>
      <c r="H10" s="398" t="s">
        <v>11</v>
      </c>
      <c r="I10" s="271" t="s">
        <v>111</v>
      </c>
      <c r="J10" s="328">
        <v>56</v>
      </c>
      <c r="K10" s="278" t="str">
        <f>VLOOKUP(J10,'NAMA DOSEN MANAJEMEN '!$A$2:$B$71,2)</f>
        <v>Dr. N.P.Evvy Rossanty,SE.MM</v>
      </c>
      <c r="L10" s="328">
        <v>57</v>
      </c>
      <c r="M10" s="278" t="str">
        <f>VLOOKUP(L10,'NAMA DOSEN MANAJEMEN '!$A$2:$B$71,2)</f>
        <v>Wiri Wirastuti, S.E.,M.Si</v>
      </c>
      <c r="N10" s="328"/>
      <c r="O10" s="396" t="e">
        <f>VLOOKUP(N10,'NAMA DOSEN MANAJEMEN '!$A$2:$B$73,2)</f>
        <v>#N/A</v>
      </c>
    </row>
    <row r="11" spans="1:16" s="274" customFormat="1" ht="21" customHeight="1" x14ac:dyDescent="0.35">
      <c r="A11" s="1133"/>
      <c r="B11" s="1133"/>
      <c r="C11" s="1133"/>
      <c r="D11" s="1133"/>
      <c r="E11" s="1133"/>
      <c r="F11" s="1133"/>
      <c r="G11" s="398" t="s">
        <v>180</v>
      </c>
      <c r="H11" s="398" t="s">
        <v>12</v>
      </c>
      <c r="I11" s="271" t="s">
        <v>111</v>
      </c>
      <c r="J11" s="328">
        <v>48</v>
      </c>
      <c r="K11" s="278" t="str">
        <f>VLOOKUP(J11,'NAMA DOSEN MANAJEMEN '!$A$2:$B$71,2)</f>
        <v>Dr. Idris, SE., M.Hum.</v>
      </c>
      <c r="L11" s="328">
        <v>53</v>
      </c>
      <c r="M11" s="278" t="str">
        <f>VLOOKUP(L11,'NAMA DOSEN MANAJEMEN '!$A$2:$B$71,2)</f>
        <v>Moh.Ali Murad,SE,M.Si</v>
      </c>
      <c r="N11" s="328"/>
      <c r="O11" s="396" t="e">
        <f>VLOOKUP(N11,'NAMA DOSEN MANAJEMEN '!$A$2:$B$73,2)</f>
        <v>#N/A</v>
      </c>
    </row>
    <row r="12" spans="1:16" s="274" customFormat="1" ht="21" customHeight="1" x14ac:dyDescent="0.35">
      <c r="A12" s="1133"/>
      <c r="B12" s="1133"/>
      <c r="C12" s="1133"/>
      <c r="D12" s="1133"/>
      <c r="E12" s="1133"/>
      <c r="F12" s="1133"/>
      <c r="G12" s="398" t="s">
        <v>181</v>
      </c>
      <c r="H12" s="398" t="s">
        <v>17</v>
      </c>
      <c r="I12" s="271" t="s">
        <v>111</v>
      </c>
      <c r="J12" s="328">
        <v>55</v>
      </c>
      <c r="K12" s="278" t="str">
        <f>VLOOKUP(J12,'NAMA DOSEN MANAJEMEN '!$A$2:$B$71,2)</f>
        <v>Risnawati,SE.MM</v>
      </c>
      <c r="L12" s="328">
        <v>63</v>
      </c>
      <c r="M12" s="278" t="str">
        <f>VLOOKUP(L12,'NAMA DOSEN MANAJEMEN '!$A$2:$B$71,2)</f>
        <v>Asriyana, S.E. M.Sc.</v>
      </c>
      <c r="N12" s="328"/>
      <c r="O12" s="396" t="e">
        <f>VLOOKUP(N12,'NAMA DOSEN MANAJEMEN '!$A$2:$B$73,2)</f>
        <v>#N/A</v>
      </c>
    </row>
    <row r="13" spans="1:16" s="274" customFormat="1" ht="21" customHeight="1" x14ac:dyDescent="0.35">
      <c r="A13" s="34"/>
      <c r="B13" s="34"/>
      <c r="C13" s="34"/>
      <c r="D13" s="339"/>
      <c r="E13" s="34"/>
      <c r="F13" s="34"/>
      <c r="G13" s="267" t="s">
        <v>91</v>
      </c>
      <c r="H13" s="267" t="s">
        <v>11</v>
      </c>
      <c r="I13" s="273" t="s">
        <v>111</v>
      </c>
      <c r="J13" s="328"/>
      <c r="K13" s="328" t="e">
        <f>VLOOKUP(J13,'NAMA DOSEN MANAJEMEN '!$A$2:$B$71,2)</f>
        <v>#N/A</v>
      </c>
      <c r="L13" s="328"/>
      <c r="M13" s="328" t="e">
        <f>VLOOKUP(L13,'NAMA DOSEN MANAJEMEN '!$A$2:$B$71,2)</f>
        <v>#N/A</v>
      </c>
      <c r="N13" s="328"/>
      <c r="O13" s="396" t="e">
        <f>VLOOKUP(N13,'NAMA DOSEN MANAJEMEN '!$A$2:$B$73,2)</f>
        <v>#N/A</v>
      </c>
    </row>
    <row r="14" spans="1:16" ht="21" customHeight="1" x14ac:dyDescent="0.35">
      <c r="A14" s="20" t="s">
        <v>179</v>
      </c>
      <c r="E14" s="26"/>
      <c r="F14" s="26"/>
      <c r="G14" s="26"/>
      <c r="H14" s="26"/>
      <c r="I14" s="26"/>
      <c r="J14" s="331"/>
      <c r="K14" s="328" t="e">
        <f>VLOOKUP(J14,'NAMA DOSEN MANAJEMEN '!$A$2:$B$71,2)</f>
        <v>#N/A</v>
      </c>
      <c r="L14" s="328"/>
      <c r="M14" s="328" t="e">
        <f>VLOOKUP(L14,'NAMA DOSEN MANAJEMEN '!$A$2:$B$71,2)</f>
        <v>#N/A</v>
      </c>
      <c r="N14" s="328"/>
      <c r="O14" s="396" t="e">
        <f>VLOOKUP(N14,'NAMA DOSEN MANAJEMEN '!$A$2:$B$73,2)</f>
        <v>#N/A</v>
      </c>
    </row>
    <row r="15" spans="1:16" s="253" customFormat="1" ht="30" x14ac:dyDescent="0.35">
      <c r="A15" s="254" t="s">
        <v>55</v>
      </c>
      <c r="B15" s="254" t="s">
        <v>54</v>
      </c>
      <c r="C15" s="254" t="s">
        <v>53</v>
      </c>
      <c r="D15" s="254" t="s">
        <v>52</v>
      </c>
      <c r="E15" s="254" t="s">
        <v>51</v>
      </c>
      <c r="F15" s="254" t="s">
        <v>31</v>
      </c>
      <c r="G15" s="254" t="s">
        <v>56</v>
      </c>
      <c r="H15" s="254" t="s">
        <v>57</v>
      </c>
      <c r="I15" s="254" t="s">
        <v>110</v>
      </c>
      <c r="J15" s="395"/>
      <c r="K15" s="328" t="e">
        <f>VLOOKUP(J15,'NAMA DOSEN MANAJEMEN '!$A$2:$B$71,2)</f>
        <v>#N/A</v>
      </c>
      <c r="L15" s="328"/>
      <c r="M15" s="328" t="e">
        <f>VLOOKUP(L15,'NAMA DOSEN MANAJEMEN '!$A$2:$B$71,2)</f>
        <v>#N/A</v>
      </c>
      <c r="N15" s="328"/>
      <c r="O15" s="396" t="e">
        <f>VLOOKUP(N15,'NAMA DOSEN MANAJEMEN '!$A$2:$B$73,2)</f>
        <v>#N/A</v>
      </c>
    </row>
    <row r="16" spans="1:16" s="282" customFormat="1" ht="20.25" customHeight="1" x14ac:dyDescent="0.35">
      <c r="A16" s="337">
        <v>1</v>
      </c>
      <c r="B16" s="337" t="s">
        <v>5</v>
      </c>
      <c r="C16" s="337" t="s">
        <v>405</v>
      </c>
      <c r="D16" s="337" t="s">
        <v>33</v>
      </c>
      <c r="E16" s="337" t="s">
        <v>1</v>
      </c>
      <c r="F16" s="337">
        <v>3</v>
      </c>
      <c r="G16" s="267" t="s">
        <v>82</v>
      </c>
      <c r="H16" s="267" t="s">
        <v>8</v>
      </c>
      <c r="I16" s="267" t="s">
        <v>111</v>
      </c>
      <c r="J16" s="202">
        <v>27</v>
      </c>
      <c r="K16" s="278" t="str">
        <f>VLOOKUP(J16,'NAMA DOSEN MANAJEMEN '!$A$2:$B$71,2)</f>
        <v xml:space="preserve">Prof. Dr. Muslimin, SE., MM. </v>
      </c>
      <c r="L16" s="202">
        <v>5</v>
      </c>
      <c r="M16" s="278" t="str">
        <f>VLOOKUP(L16,'NAMA DOSEN MANAJEMEN '!$A$2:$B$71,2)</f>
        <v>Drs. E.P. Nainggolan, M.Sc., Agr.</v>
      </c>
      <c r="N16" s="328"/>
      <c r="O16" s="396" t="e">
        <f>VLOOKUP(N16,'NAMA DOSEN MANAJEMEN '!$A$2:$B$73,2)</f>
        <v>#N/A</v>
      </c>
    </row>
    <row r="17" spans="1:15" s="282" customFormat="1" ht="20.25" customHeight="1" x14ac:dyDescent="0.35">
      <c r="A17" s="33"/>
      <c r="B17" s="33"/>
      <c r="C17" s="33"/>
      <c r="D17" s="33"/>
      <c r="E17" s="33"/>
      <c r="F17" s="33"/>
      <c r="G17" s="267" t="s">
        <v>83</v>
      </c>
      <c r="H17" s="267" t="s">
        <v>9</v>
      </c>
      <c r="I17" s="267" t="s">
        <v>111</v>
      </c>
      <c r="J17" s="202">
        <v>41</v>
      </c>
      <c r="K17" s="278" t="str">
        <f>VLOOKUP(J17,'NAMA DOSEN MANAJEMEN '!$A$2:$B$71,2)</f>
        <v>Dr.Sulaeman Miru,SE., M.Si.</v>
      </c>
      <c r="L17" s="202">
        <v>30</v>
      </c>
      <c r="M17" s="278" t="str">
        <f>VLOOKUP(L17,'NAMA DOSEN MANAJEMEN '!$A$2:$B$71,2)</f>
        <v>Dr. Darman,SE.,MM</v>
      </c>
      <c r="N17" s="328"/>
      <c r="O17" s="396" t="e">
        <f>VLOOKUP(N17,'NAMA DOSEN MANAJEMEN '!$A$2:$B$73,2)</f>
        <v>#N/A</v>
      </c>
    </row>
    <row r="18" spans="1:15" s="282" customFormat="1" ht="20.25" customHeight="1" x14ac:dyDescent="0.35">
      <c r="A18" s="33"/>
      <c r="B18" s="33"/>
      <c r="C18" s="33"/>
      <c r="D18" s="33"/>
      <c r="E18" s="33"/>
      <c r="F18" s="33"/>
      <c r="G18" s="267" t="s">
        <v>84</v>
      </c>
      <c r="H18" s="267" t="s">
        <v>10</v>
      </c>
      <c r="I18" s="267" t="s">
        <v>111</v>
      </c>
      <c r="J18" s="202">
        <v>31</v>
      </c>
      <c r="K18" s="278" t="str">
        <f>VLOOKUP(J18,'NAMA DOSEN MANAJEMEN '!$A$2:$B$71,2)</f>
        <v>Dr.Husnah, SE.,M.Si</v>
      </c>
      <c r="L18" s="202">
        <v>36</v>
      </c>
      <c r="M18" s="278" t="str">
        <f>VLOOKUP(L18,'NAMA DOSEN MANAJEMEN '!$A$2:$B$71,2)</f>
        <v>Erwan Sastrawan, S.E. M.M.</v>
      </c>
      <c r="N18" s="328"/>
      <c r="O18" s="396" t="e">
        <f>VLOOKUP(N18,'NAMA DOSEN MANAJEMEN '!$A$2:$B$73,2)</f>
        <v>#N/A</v>
      </c>
    </row>
    <row r="19" spans="1:15" s="282" customFormat="1" ht="20.25" customHeight="1" x14ac:dyDescent="0.35">
      <c r="A19" s="33"/>
      <c r="B19" s="33"/>
      <c r="C19" s="33"/>
      <c r="D19" s="33"/>
      <c r="E19" s="33"/>
      <c r="F19" s="33"/>
      <c r="G19" s="267" t="s">
        <v>85</v>
      </c>
      <c r="H19" s="267" t="s">
        <v>11</v>
      </c>
      <c r="I19" s="267" t="s">
        <v>111</v>
      </c>
      <c r="J19" s="202">
        <v>56</v>
      </c>
      <c r="K19" s="278" t="str">
        <f>VLOOKUP(J19,'NAMA DOSEN MANAJEMEN '!$A$2:$B$71,2)</f>
        <v>Dr. N.P.Evvy Rossanty,SE.MM</v>
      </c>
      <c r="L19" s="202">
        <v>39</v>
      </c>
      <c r="M19" s="278" t="str">
        <f>VLOOKUP(L19,'NAMA DOSEN MANAJEMEN '!$A$2:$B$71,2)</f>
        <v>Fera Nayoan, SE., MM</v>
      </c>
      <c r="N19" s="328"/>
      <c r="O19" s="396" t="e">
        <f>VLOOKUP(N19,'NAMA DOSEN MANAJEMEN '!$A$2:$B$73,2)</f>
        <v>#N/A</v>
      </c>
    </row>
    <row r="20" spans="1:15" s="282" customFormat="1" ht="20.25" customHeight="1" x14ac:dyDescent="0.35">
      <c r="A20" s="33"/>
      <c r="B20" s="33"/>
      <c r="C20" s="33"/>
      <c r="D20" s="33"/>
      <c r="E20" s="33"/>
      <c r="F20" s="33"/>
      <c r="G20" s="267" t="s">
        <v>86</v>
      </c>
      <c r="H20" s="267" t="s">
        <v>12</v>
      </c>
      <c r="I20" s="267" t="s">
        <v>111</v>
      </c>
      <c r="J20" s="202">
        <v>29</v>
      </c>
      <c r="K20" s="278" t="str">
        <f>VLOOKUP(J20,'NAMA DOSEN MANAJEMEN '!$A$2:$B$71,2)</f>
        <v>Dr. Muh. Yunus Kasim, SE., M.Si.</v>
      </c>
      <c r="L20" s="202">
        <v>33</v>
      </c>
      <c r="M20" s="278" t="str">
        <f>VLOOKUP(L20,'NAMA DOSEN MANAJEMEN '!$A$2:$B$71,2)</f>
        <v>Cici Rianty K.Bidin,SE.M.Si</v>
      </c>
      <c r="N20" s="328"/>
      <c r="O20" s="396" t="e">
        <f>VLOOKUP(N20,'NAMA DOSEN MANAJEMEN '!$A$2:$B$73,2)</f>
        <v>#N/A</v>
      </c>
    </row>
    <row r="21" spans="1:15" s="282" customFormat="1" ht="20.25" customHeight="1" x14ac:dyDescent="0.35">
      <c r="A21" s="33"/>
      <c r="B21" s="33"/>
      <c r="C21" s="33"/>
      <c r="D21" s="33"/>
      <c r="E21" s="33"/>
      <c r="F21" s="33"/>
      <c r="G21" s="267" t="s">
        <v>87</v>
      </c>
      <c r="H21" s="267" t="s">
        <v>17</v>
      </c>
      <c r="I21" s="267" t="s">
        <v>111</v>
      </c>
      <c r="J21" s="202">
        <v>28</v>
      </c>
      <c r="K21" s="278" t="str">
        <f>VLOOKUP(J21,'NAMA DOSEN MANAJEMEN '!$A$2:$B$71,2)</f>
        <v>Dr.Vitayanti Fattah, SE., M.Si.</v>
      </c>
      <c r="L21" s="202">
        <v>35</v>
      </c>
      <c r="M21" s="278" t="str">
        <f>VLOOKUP(L21,'NAMA DOSEN MANAJEMEN '!$A$2:$B$71,2)</f>
        <v>Surayya, S.E. M.M.</v>
      </c>
      <c r="N21" s="328"/>
      <c r="O21" s="396" t="e">
        <f>VLOOKUP(N21,'NAMA DOSEN MANAJEMEN '!$A$2:$B$73,2)</f>
        <v>#N/A</v>
      </c>
    </row>
    <row r="22" spans="1:15" s="282" customFormat="1" ht="20.25" customHeight="1" x14ac:dyDescent="0.35">
      <c r="A22" s="33"/>
      <c r="B22" s="33"/>
      <c r="C22" s="33"/>
      <c r="D22" s="33"/>
      <c r="E22" s="33"/>
      <c r="F22" s="33"/>
      <c r="G22" s="267" t="s">
        <v>88</v>
      </c>
      <c r="H22" s="267" t="s">
        <v>18</v>
      </c>
      <c r="I22" s="267" t="s">
        <v>111</v>
      </c>
      <c r="J22" s="202">
        <v>26</v>
      </c>
      <c r="K22" s="278" t="str">
        <f>VLOOKUP(J22,'NAMA DOSEN MANAJEMEN '!$A$2:$B$71,2)</f>
        <v xml:space="preserve">Dr. Muhammad Nofal, SE., DEA. </v>
      </c>
      <c r="L22" s="202">
        <v>38</v>
      </c>
      <c r="M22" s="278" t="str">
        <f>VLOOKUP(L22,'NAMA DOSEN MANAJEMEN '!$A$2:$B$71,2)</f>
        <v>Dr. Ramli Hatma, SE., MM.</v>
      </c>
      <c r="N22" s="328"/>
      <c r="O22" s="396" t="e">
        <f>VLOOKUP(N22,'NAMA DOSEN MANAJEMEN '!$A$2:$B$73,2)</f>
        <v>#N/A</v>
      </c>
    </row>
    <row r="23" spans="1:15" s="282" customFormat="1" ht="20.25" customHeight="1" x14ac:dyDescent="0.35">
      <c r="A23" s="34"/>
      <c r="B23" s="34"/>
      <c r="C23" s="34"/>
      <c r="D23" s="34"/>
      <c r="E23" s="34"/>
      <c r="F23" s="34"/>
      <c r="G23" s="267" t="s">
        <v>89</v>
      </c>
      <c r="H23" s="267" t="s">
        <v>19</v>
      </c>
      <c r="I23" s="267" t="s">
        <v>111</v>
      </c>
      <c r="J23" s="176">
        <v>40</v>
      </c>
      <c r="K23" s="278" t="str">
        <f>VLOOKUP(J23,'NAMA DOSEN MANAJEMEN '!$A$2:$B$71,2)</f>
        <v>Dr. Husein H.M. Saleh, SE., M.S.</v>
      </c>
      <c r="L23" s="406">
        <v>44</v>
      </c>
      <c r="M23" s="278" t="str">
        <f>VLOOKUP(L23,'NAMA DOSEN MANAJEMEN '!$A$2:$B$71,2)</f>
        <v>Dr. Asngadi, SE., M.Si.</v>
      </c>
      <c r="N23" s="328"/>
      <c r="O23" s="396" t="e">
        <f>VLOOKUP(N23,'NAMA DOSEN MANAJEMEN '!$A$2:$B$73,2)</f>
        <v>#N/A</v>
      </c>
    </row>
    <row r="24" spans="1:15" s="272" customFormat="1" ht="21" customHeight="1" x14ac:dyDescent="0.35">
      <c r="A24" s="335">
        <v>2</v>
      </c>
      <c r="B24" s="335" t="s">
        <v>5</v>
      </c>
      <c r="C24" s="335" t="s">
        <v>37</v>
      </c>
      <c r="D24" s="335" t="s">
        <v>261</v>
      </c>
      <c r="E24" s="335" t="s">
        <v>0</v>
      </c>
      <c r="F24" s="335">
        <v>3</v>
      </c>
      <c r="G24" s="268" t="s">
        <v>90</v>
      </c>
      <c r="H24" s="268" t="s">
        <v>8</v>
      </c>
      <c r="I24" s="268" t="s">
        <v>111</v>
      </c>
      <c r="J24" s="202">
        <v>9</v>
      </c>
      <c r="K24" s="278" t="str">
        <f>VLOOKUP(J24,'NAMA DOSEN MANAJEMEN '!$A$2:$B$71,2)</f>
        <v>Prof. Dr. Syamsul Bachri, SE.,M.Si.</v>
      </c>
      <c r="L24" s="202">
        <v>18</v>
      </c>
      <c r="M24" s="278" t="str">
        <f>VLOOKUP(L24,'NAMA DOSEN MANAJEMEN '!$A$2:$B$71,2)</f>
        <v>Wahyuningsih,SE.M.Sc.,Ph.D</v>
      </c>
      <c r="N24" s="328"/>
      <c r="O24" s="396" t="e">
        <f>VLOOKUP(N24,'NAMA DOSEN MANAJEMEN '!$A$2:$B$73,2)</f>
        <v>#N/A</v>
      </c>
    </row>
    <row r="25" spans="1:15" s="272" customFormat="1" ht="21" customHeight="1" x14ac:dyDescent="0.35">
      <c r="A25" s="336"/>
      <c r="B25" s="336"/>
      <c r="C25" s="336"/>
      <c r="D25" s="336"/>
      <c r="E25" s="336"/>
      <c r="F25" s="336"/>
      <c r="G25" s="268" t="s">
        <v>180</v>
      </c>
      <c r="H25" s="268" t="s">
        <v>9</v>
      </c>
      <c r="I25" s="268" t="s">
        <v>111</v>
      </c>
      <c r="J25" s="202">
        <v>8</v>
      </c>
      <c r="K25" s="278" t="str">
        <f>VLOOKUP(J25,'NAMA DOSEN MANAJEMEN '!$A$2:$B$71,2)</f>
        <v>Dr. Elimawaty Rombe, SE., M.Si.</v>
      </c>
      <c r="L25" s="202">
        <v>15</v>
      </c>
      <c r="M25" s="278" t="str">
        <f>VLOOKUP(L25,'NAMA DOSEN MANAJEMEN '!$A$2:$B$71,2)</f>
        <v>Dr. Ira Nuriya Santi,SE.M.Si</v>
      </c>
      <c r="N25" s="328"/>
      <c r="O25" s="396" t="e">
        <f>VLOOKUP(N25,'NAMA DOSEN MANAJEMEN '!$A$2:$B$73,2)</f>
        <v>#N/A</v>
      </c>
    </row>
    <row r="26" spans="1:15" s="272" customFormat="1" ht="21" customHeight="1" x14ac:dyDescent="0.35">
      <c r="A26" s="35"/>
      <c r="B26" s="35"/>
      <c r="C26" s="35"/>
      <c r="D26" s="35"/>
      <c r="E26" s="35"/>
      <c r="F26" s="35"/>
      <c r="G26" s="268" t="s">
        <v>181</v>
      </c>
      <c r="H26" s="268" t="s">
        <v>10</v>
      </c>
      <c r="I26" s="268" t="s">
        <v>111</v>
      </c>
      <c r="J26" s="202">
        <v>6</v>
      </c>
      <c r="K26" s="278" t="str">
        <f>VLOOKUP(J26,'NAMA DOSEN MANAJEMEN '!$A$2:$B$71,2)</f>
        <v>Dr. H. Syamsul bahri DP, SE., MM.</v>
      </c>
      <c r="L26" s="202">
        <v>12</v>
      </c>
      <c r="M26" s="278" t="str">
        <f>VLOOKUP(L26,'NAMA DOSEN MANAJEMEN '!$A$2:$B$71,2)</f>
        <v>Ponirin,SE.,M.Bus., Ph.D.</v>
      </c>
      <c r="N26" s="328"/>
      <c r="O26" s="396" t="e">
        <f>VLOOKUP(N26,'NAMA DOSEN MANAJEMEN '!$A$2:$B$73,2)</f>
        <v>#N/A</v>
      </c>
    </row>
    <row r="27" spans="1:15" ht="21" customHeight="1" x14ac:dyDescent="0.35">
      <c r="A27" s="20" t="s">
        <v>335</v>
      </c>
      <c r="D27" s="26"/>
      <c r="E27" s="26"/>
      <c r="F27" s="26"/>
      <c r="G27" s="26"/>
      <c r="H27" s="26"/>
      <c r="I27" s="26"/>
      <c r="J27" s="331"/>
      <c r="K27" s="328" t="e">
        <f>VLOOKUP(J27,'NAMA DOSEN MANAJEMEN '!$A$2:$B$71,2)</f>
        <v>#N/A</v>
      </c>
      <c r="L27" s="328"/>
      <c r="M27" s="328" t="e">
        <f>VLOOKUP(L27,'NAMA DOSEN MANAJEMEN '!$A$2:$B$71,2)</f>
        <v>#N/A</v>
      </c>
      <c r="N27" s="328"/>
      <c r="O27" s="396" t="e">
        <f>VLOOKUP(N27,'NAMA DOSEN MANAJEMEN '!$A$2:$B$73,2)</f>
        <v>#N/A</v>
      </c>
    </row>
    <row r="28" spans="1:15" s="253" customFormat="1" ht="32.15" customHeight="1" x14ac:dyDescent="0.35">
      <c r="A28" s="254" t="s">
        <v>55</v>
      </c>
      <c r="B28" s="254" t="s">
        <v>54</v>
      </c>
      <c r="C28" s="254" t="s">
        <v>53</v>
      </c>
      <c r="D28" s="254" t="s">
        <v>52</v>
      </c>
      <c r="E28" s="254" t="s">
        <v>51</v>
      </c>
      <c r="F28" s="254" t="s">
        <v>31</v>
      </c>
      <c r="G28" s="254" t="s">
        <v>56</v>
      </c>
      <c r="H28" s="254" t="s">
        <v>57</v>
      </c>
      <c r="I28" s="254" t="s">
        <v>110</v>
      </c>
      <c r="J28" s="395"/>
      <c r="K28" s="328" t="e">
        <f>VLOOKUP(J28,'NAMA DOSEN MANAJEMEN '!$A$2:$B$71,2)</f>
        <v>#N/A</v>
      </c>
      <c r="L28" s="328"/>
      <c r="M28" s="328" t="e">
        <f>VLOOKUP(L28,'NAMA DOSEN MANAJEMEN '!$A$2:$B$71,2)</f>
        <v>#N/A</v>
      </c>
      <c r="N28" s="328"/>
      <c r="O28" s="396" t="e">
        <f>VLOOKUP(N28,'NAMA DOSEN MANAJEMEN '!$A$2:$B$73,2)</f>
        <v>#N/A</v>
      </c>
    </row>
    <row r="29" spans="1:15" s="272" customFormat="1" ht="21" customHeight="1" x14ac:dyDescent="0.35">
      <c r="A29" s="335">
        <v>1</v>
      </c>
      <c r="B29" s="335" t="s">
        <v>5</v>
      </c>
      <c r="C29" s="335" t="s">
        <v>15</v>
      </c>
      <c r="D29" s="340" t="s">
        <v>16</v>
      </c>
      <c r="E29" s="335" t="s">
        <v>0</v>
      </c>
      <c r="F29" s="335">
        <v>3</v>
      </c>
      <c r="G29" s="268" t="s">
        <v>83</v>
      </c>
      <c r="H29" s="268" t="s">
        <v>8</v>
      </c>
      <c r="I29" s="268" t="s">
        <v>111</v>
      </c>
      <c r="J29" s="203">
        <v>41</v>
      </c>
      <c r="K29" s="278" t="str">
        <f>VLOOKUP(J29,'NAMA DOSEN MANAJEMEN '!$A$2:$B$71,2)</f>
        <v>Dr.Sulaeman Miru,SE., M.Si.</v>
      </c>
      <c r="L29" s="202">
        <v>43</v>
      </c>
      <c r="M29" s="278" t="str">
        <f>VLOOKUP(L29,'NAMA DOSEN MANAJEMEN '!$A$2:$B$71,2)</f>
        <v>Dr. Syamsuddin, SE., M.Si.</v>
      </c>
      <c r="N29" s="328"/>
      <c r="O29" s="396" t="e">
        <f>VLOOKUP(N29,'NAMA DOSEN MANAJEMEN '!$A$2:$B$73,2)</f>
        <v>#N/A</v>
      </c>
    </row>
    <row r="30" spans="1:15" s="272" customFormat="1" ht="21" customHeight="1" x14ac:dyDescent="0.35">
      <c r="A30" s="336"/>
      <c r="B30" s="336"/>
      <c r="C30" s="336"/>
      <c r="D30" s="341"/>
      <c r="E30" s="336"/>
      <c r="F30" s="336"/>
      <c r="G30" s="268" t="s">
        <v>84</v>
      </c>
      <c r="H30" s="268" t="s">
        <v>9</v>
      </c>
      <c r="I30" s="268" t="s">
        <v>111</v>
      </c>
      <c r="J30" s="203">
        <v>42</v>
      </c>
      <c r="K30" s="278" t="str">
        <f>VLOOKUP(J30,'NAMA DOSEN MANAJEMEN '!$A$2:$B$71,2)</f>
        <v>Dr. Saharuddin Kaseng, SE., M.Si.</v>
      </c>
      <c r="L30" s="202">
        <v>46</v>
      </c>
      <c r="M30" s="278" t="str">
        <f>VLOOKUP(L30,'NAMA DOSEN MANAJEMEN '!$A$2:$B$71,2)</f>
        <v>Suryadi Hadi,SE,M.Log</v>
      </c>
      <c r="N30" s="328"/>
      <c r="O30" s="396" t="e">
        <f>VLOOKUP(N30,'NAMA DOSEN MANAJEMEN '!$A$2:$B$73,2)</f>
        <v>#N/A</v>
      </c>
    </row>
    <row r="31" spans="1:15" s="272" customFormat="1" ht="21" customHeight="1" x14ac:dyDescent="0.35">
      <c r="A31" s="336"/>
      <c r="B31" s="336"/>
      <c r="C31" s="336"/>
      <c r="D31" s="341"/>
      <c r="E31" s="336"/>
      <c r="F31" s="336"/>
      <c r="G31" s="268" t="s">
        <v>85</v>
      </c>
      <c r="H31" s="268" t="s">
        <v>10</v>
      </c>
      <c r="I31" s="268" t="s">
        <v>111</v>
      </c>
      <c r="J31" s="203">
        <v>40</v>
      </c>
      <c r="K31" s="278" t="str">
        <f>VLOOKUP(J31,'NAMA DOSEN MANAJEMEN '!$A$2:$B$71,2)</f>
        <v>Dr. Husein H.M. Saleh, SE., M.S.</v>
      </c>
      <c r="L31" s="406">
        <v>62</v>
      </c>
      <c r="M31" s="278" t="str">
        <f>VLOOKUP(L31,'NAMA DOSEN MANAJEMEN '!$A$2:$B$71,2)</f>
        <v>Mohammad Ega Nugraha, SE. MM.</v>
      </c>
      <c r="N31" s="328"/>
      <c r="O31" s="396" t="e">
        <f>VLOOKUP(N31,'NAMA DOSEN MANAJEMEN '!$A$2:$B$73,2)</f>
        <v>#N/A</v>
      </c>
    </row>
    <row r="32" spans="1:15" s="272" customFormat="1" ht="21" customHeight="1" x14ac:dyDescent="0.35">
      <c r="A32" s="35"/>
      <c r="B32" s="35"/>
      <c r="C32" s="35"/>
      <c r="D32" s="342"/>
      <c r="E32" s="35"/>
      <c r="F32" s="35"/>
      <c r="G32" s="268" t="s">
        <v>86</v>
      </c>
      <c r="H32" s="268" t="s">
        <v>11</v>
      </c>
      <c r="I32" s="268" t="s">
        <v>111</v>
      </c>
      <c r="J32" s="203">
        <v>44</v>
      </c>
      <c r="K32" s="278" t="str">
        <f>VLOOKUP(J32,'NAMA DOSEN MANAJEMEN '!$A$2:$B$71,2)</f>
        <v>Dr. Asngadi, SE., M.Si.</v>
      </c>
      <c r="L32" s="202">
        <v>61</v>
      </c>
      <c r="M32" s="278" t="str">
        <f>VLOOKUP(L32,'NAMA DOSEN MANAJEMEN '!$A$2:$B$71,2)</f>
        <v>Muh. Riswandi Palawa, SE.I., MM.</v>
      </c>
      <c r="N32" s="328"/>
      <c r="O32" s="396" t="e">
        <f>VLOOKUP(N32,'NAMA DOSEN MANAJEMEN '!$A$2:$B$73,2)</f>
        <v>#N/A</v>
      </c>
    </row>
    <row r="33" spans="1:16" s="274" customFormat="1" ht="21" customHeight="1" x14ac:dyDescent="0.35">
      <c r="A33" s="337">
        <v>2</v>
      </c>
      <c r="B33" s="337" t="s">
        <v>5</v>
      </c>
      <c r="C33" s="337" t="s">
        <v>67</v>
      </c>
      <c r="D33" s="417" t="s">
        <v>262</v>
      </c>
      <c r="E33" s="337" t="s">
        <v>1</v>
      </c>
      <c r="F33" s="337">
        <v>3</v>
      </c>
      <c r="G33" s="267" t="s">
        <v>87</v>
      </c>
      <c r="H33" s="267" t="s">
        <v>8</v>
      </c>
      <c r="I33" s="267" t="s">
        <v>496</v>
      </c>
      <c r="J33" s="407">
        <v>10</v>
      </c>
      <c r="K33" s="328" t="str">
        <f>VLOOKUP(J33,'NAMA DOSEN MANAJEMEN '!$A$2:$B$71,2)</f>
        <v>Rachman Tambaru, SE., SH.MH.</v>
      </c>
      <c r="L33" s="328"/>
      <c r="M33" s="328" t="e">
        <f>VLOOKUP(L33,'NAMA DOSEN MANAJEMEN '!$A$2:$B$71,2)</f>
        <v>#N/A</v>
      </c>
      <c r="N33" s="328"/>
      <c r="O33" s="396" t="e">
        <f>VLOOKUP(N33,'NAMA DOSEN MANAJEMEN '!$A$2:$B$73,2)</f>
        <v>#N/A</v>
      </c>
    </row>
    <row r="34" spans="1:16" s="274" customFormat="1" ht="21" customHeight="1" x14ac:dyDescent="0.35">
      <c r="A34" s="33"/>
      <c r="B34" s="33"/>
      <c r="C34" s="33"/>
      <c r="D34" s="338"/>
      <c r="E34" s="33"/>
      <c r="F34" s="33"/>
      <c r="G34" s="267" t="s">
        <v>88</v>
      </c>
      <c r="H34" s="267" t="s">
        <v>9</v>
      </c>
      <c r="I34" s="709" t="s">
        <v>496</v>
      </c>
      <c r="J34" s="407">
        <v>10</v>
      </c>
      <c r="K34" s="328" t="str">
        <f>VLOOKUP(J34,'NAMA DOSEN MANAJEMEN '!$A$2:$B$71,2)</f>
        <v>Rachman Tambaru, SE., SH.MH.</v>
      </c>
      <c r="L34" s="328"/>
      <c r="M34" s="328" t="e">
        <f>VLOOKUP(L34,'NAMA DOSEN MANAJEMEN '!$A$2:$B$71,2)</f>
        <v>#N/A</v>
      </c>
      <c r="N34" s="328"/>
      <c r="O34" s="396" t="e">
        <f>VLOOKUP(N34,'NAMA DOSEN MANAJEMEN '!$A$2:$B$73,2)</f>
        <v>#N/A</v>
      </c>
    </row>
    <row r="35" spans="1:16" s="274" customFormat="1" ht="21" customHeight="1" x14ac:dyDescent="0.35">
      <c r="A35" s="33"/>
      <c r="B35" s="33"/>
      <c r="C35" s="33"/>
      <c r="D35" s="338"/>
      <c r="E35" s="33"/>
      <c r="F35" s="33"/>
      <c r="G35" s="267" t="s">
        <v>89</v>
      </c>
      <c r="H35" s="267" t="s">
        <v>10</v>
      </c>
      <c r="I35" s="709" t="s">
        <v>496</v>
      </c>
      <c r="J35" s="407"/>
      <c r="K35" s="328" t="e">
        <f>VLOOKUP(J35,'NAMA DOSEN MANAJEMEN '!$A$2:$B$71,2)</f>
        <v>#N/A</v>
      </c>
      <c r="L35" s="328"/>
      <c r="M35" s="328" t="e">
        <f>VLOOKUP(L35,'NAMA DOSEN MANAJEMEN '!$A$2:$B$71,2)</f>
        <v>#N/A</v>
      </c>
      <c r="N35" s="328"/>
      <c r="O35" s="396" t="e">
        <f>VLOOKUP(N35,'NAMA DOSEN MANAJEMEN '!$A$2:$B$73,2)</f>
        <v>#N/A</v>
      </c>
    </row>
    <row r="36" spans="1:16" s="274" customFormat="1" ht="21" customHeight="1" x14ac:dyDescent="0.35">
      <c r="A36" s="34"/>
      <c r="B36" s="34"/>
      <c r="C36" s="34"/>
      <c r="D36" s="339"/>
      <c r="E36" s="34"/>
      <c r="F36" s="34"/>
      <c r="G36" s="269" t="s">
        <v>90</v>
      </c>
      <c r="H36" s="269" t="s">
        <v>11</v>
      </c>
      <c r="I36" s="709" t="s">
        <v>496</v>
      </c>
      <c r="J36" s="408"/>
      <c r="K36" s="328" t="e">
        <f>VLOOKUP(J36,'NAMA DOSEN MANAJEMEN '!$A$2:$B$71,2)</f>
        <v>#N/A</v>
      </c>
      <c r="L36" s="328"/>
      <c r="M36" s="328" t="e">
        <f>VLOOKUP(L36,'NAMA DOSEN MANAJEMEN '!$A$2:$B$71,2)</f>
        <v>#N/A</v>
      </c>
      <c r="N36" s="328"/>
      <c r="O36" s="396" t="e">
        <f>VLOOKUP(N36,'NAMA DOSEN MANAJEMEN '!$A$2:$B$73,2)</f>
        <v>#N/A</v>
      </c>
    </row>
    <row r="37" spans="1:16" s="288" customFormat="1" ht="31" x14ac:dyDescent="0.35">
      <c r="A37" s="286">
        <v>7</v>
      </c>
      <c r="B37" s="287" t="s">
        <v>431</v>
      </c>
      <c r="C37" s="286" t="s">
        <v>74</v>
      </c>
      <c r="D37" s="286" t="s">
        <v>432</v>
      </c>
      <c r="E37" s="286" t="s">
        <v>2</v>
      </c>
      <c r="F37" s="286">
        <v>3</v>
      </c>
      <c r="G37" s="286" t="s">
        <v>97</v>
      </c>
      <c r="H37" s="286" t="s">
        <v>62</v>
      </c>
      <c r="I37" s="286" t="s">
        <v>111</v>
      </c>
      <c r="J37" s="407"/>
      <c r="K37" s="328" t="e">
        <f>VLOOKUP(J37,'NAMA DOSEN MANAJEMEN '!$A$2:$B$71,2)</f>
        <v>#N/A</v>
      </c>
      <c r="L37" s="328"/>
      <c r="M37" s="328" t="e">
        <f>VLOOKUP(L37,'NAMA DOSEN MANAJEMEN '!$A$2:$B$71,2)</f>
        <v>#N/A</v>
      </c>
      <c r="N37" s="328"/>
      <c r="O37" s="396" t="e">
        <f>VLOOKUP(N37,'NAMA DOSEN MANAJEMEN '!$A$2:$B$73,2)</f>
        <v>#N/A</v>
      </c>
    </row>
    <row r="38" spans="1:16" s="288" customFormat="1" ht="31" x14ac:dyDescent="0.35">
      <c r="A38" s="286">
        <v>8</v>
      </c>
      <c r="B38" s="287" t="s">
        <v>431</v>
      </c>
      <c r="C38" s="286" t="s">
        <v>438</v>
      </c>
      <c r="D38" s="286" t="s">
        <v>437</v>
      </c>
      <c r="E38" s="286" t="s">
        <v>1</v>
      </c>
      <c r="F38" s="286">
        <v>3</v>
      </c>
      <c r="G38" s="286" t="s">
        <v>98</v>
      </c>
      <c r="H38" s="286" t="s">
        <v>62</v>
      </c>
      <c r="I38" s="286" t="s">
        <v>111</v>
      </c>
      <c r="J38" s="407"/>
      <c r="K38" s="328" t="e">
        <f>VLOOKUP(J38,'NAMA DOSEN MANAJEMEN '!$A$2:$B$71,2)</f>
        <v>#N/A</v>
      </c>
      <c r="L38" s="328"/>
      <c r="M38" s="328" t="e">
        <f>VLOOKUP(L38,'NAMA DOSEN MANAJEMEN '!$A$2:$B$71,2)</f>
        <v>#N/A</v>
      </c>
      <c r="N38" s="328"/>
      <c r="O38" s="396" t="e">
        <f>VLOOKUP(N38,'NAMA DOSEN MANAJEMEN '!$A$2:$B$73,2)</f>
        <v>#N/A</v>
      </c>
    </row>
    <row r="39" spans="1:16" x14ac:dyDescent="0.35">
      <c r="K39" s="328" t="e">
        <f>VLOOKUP(J39,'NAMA DOSEN MANAJEMEN '!$A$2:$B$71,2)</f>
        <v>#N/A</v>
      </c>
      <c r="L39" s="328"/>
      <c r="M39" s="328" t="e">
        <f>VLOOKUP(L39,'NAMA DOSEN MANAJEMEN '!$A$2:$B$71,2)</f>
        <v>#N/A</v>
      </c>
      <c r="N39" s="328"/>
      <c r="O39" s="396" t="e">
        <f>VLOOKUP(N39,'NAMA DOSEN MANAJEMEN '!$A$2:$B$73,2)</f>
        <v>#N/A</v>
      </c>
    </row>
    <row r="40" spans="1:16" ht="20.25" customHeight="1" x14ac:dyDescent="0.35">
      <c r="A40" s="20" t="s">
        <v>182</v>
      </c>
      <c r="B40" s="25"/>
      <c r="C40" s="25"/>
      <c r="D40" s="25"/>
      <c r="E40" s="25"/>
      <c r="F40" s="25"/>
      <c r="G40" s="25"/>
      <c r="H40" s="25"/>
      <c r="I40" s="25"/>
      <c r="J40" s="409"/>
      <c r="K40" s="328" t="e">
        <f>VLOOKUP(J40,'NAMA DOSEN MANAJEMEN '!$A$2:$B$71,2)</f>
        <v>#N/A</v>
      </c>
      <c r="L40" s="328"/>
      <c r="M40" s="328" t="e">
        <f>VLOOKUP(L40,'NAMA DOSEN MANAJEMEN '!$A$2:$B$71,2)</f>
        <v>#N/A</v>
      </c>
      <c r="N40" s="328"/>
      <c r="O40" s="396" t="e">
        <f>VLOOKUP(N40,'NAMA DOSEN MANAJEMEN '!$A$2:$B$73,2)</f>
        <v>#N/A</v>
      </c>
    </row>
    <row r="41" spans="1:16" s="253" customFormat="1" ht="30" x14ac:dyDescent="0.35">
      <c r="A41" s="254" t="s">
        <v>55</v>
      </c>
      <c r="B41" s="254" t="s">
        <v>54</v>
      </c>
      <c r="C41" s="254" t="s">
        <v>53</v>
      </c>
      <c r="D41" s="254" t="s">
        <v>52</v>
      </c>
      <c r="E41" s="254" t="s">
        <v>51</v>
      </c>
      <c r="F41" s="254" t="s">
        <v>31</v>
      </c>
      <c r="G41" s="254" t="s">
        <v>56</v>
      </c>
      <c r="H41" s="254" t="s">
        <v>57</v>
      </c>
      <c r="I41" s="254" t="s">
        <v>110</v>
      </c>
      <c r="J41" s="395"/>
      <c r="K41" s="328" t="e">
        <f>VLOOKUP(J41,'NAMA DOSEN MANAJEMEN '!$A$2:$B$71,2)</f>
        <v>#N/A</v>
      </c>
      <c r="L41" s="328"/>
      <c r="M41" s="328" t="e">
        <f>VLOOKUP(L41,'NAMA DOSEN MANAJEMEN '!$A$2:$B$71,2)</f>
        <v>#N/A</v>
      </c>
      <c r="N41" s="328"/>
      <c r="O41" s="396" t="e">
        <f>VLOOKUP(N41,'NAMA DOSEN MANAJEMEN '!$A$2:$B$73,2)</f>
        <v>#N/A</v>
      </c>
    </row>
    <row r="42" spans="1:16" s="272" customFormat="1" ht="21" customHeight="1" x14ac:dyDescent="0.35">
      <c r="A42" s="335">
        <v>1</v>
      </c>
      <c r="B42" s="335" t="s">
        <v>5</v>
      </c>
      <c r="C42" s="335" t="s">
        <v>15</v>
      </c>
      <c r="D42" s="340" t="s">
        <v>16</v>
      </c>
      <c r="E42" s="335" t="s">
        <v>0</v>
      </c>
      <c r="F42" s="335">
        <v>3</v>
      </c>
      <c r="G42" s="268" t="s">
        <v>83</v>
      </c>
      <c r="H42" s="268" t="s">
        <v>12</v>
      </c>
      <c r="I42" s="268" t="s">
        <v>111</v>
      </c>
      <c r="J42" s="202">
        <v>41</v>
      </c>
      <c r="K42" s="278" t="str">
        <f>VLOOKUP(J42,'NAMA DOSEN MANAJEMEN '!$A$2:$B$71,2)</f>
        <v>Dr.Sulaeman Miru,SE., M.Si.</v>
      </c>
      <c r="L42" s="202">
        <v>43</v>
      </c>
      <c r="M42" s="245" t="str">
        <f>VLOOKUP(L42,'[3]DOSEN MANAJEMEN '!$A$2:$B$65,2)</f>
        <v>Dr. Syamsuddin, SE., M.Si.</v>
      </c>
      <c r="N42" s="328"/>
      <c r="O42" s="396" t="e">
        <f>VLOOKUP(N42,'NAMA DOSEN MANAJEMEN '!$A$2:$B$73,2)</f>
        <v>#N/A</v>
      </c>
    </row>
    <row r="43" spans="1:16" s="272" customFormat="1" ht="21" customHeight="1" x14ac:dyDescent="0.35">
      <c r="A43" s="336"/>
      <c r="B43" s="336"/>
      <c r="C43" s="336"/>
      <c r="D43" s="341"/>
      <c r="E43" s="336"/>
      <c r="F43" s="336"/>
      <c r="G43" s="268" t="s">
        <v>84</v>
      </c>
      <c r="H43" s="268" t="s">
        <v>17</v>
      </c>
      <c r="I43" s="268" t="s">
        <v>111</v>
      </c>
      <c r="J43" s="202">
        <v>42</v>
      </c>
      <c r="K43" s="278" t="str">
        <f>VLOOKUP(J43,'NAMA DOSEN MANAJEMEN '!$A$2:$B$71,2)</f>
        <v>Dr. Saharuddin Kaseng, SE., M.Si.</v>
      </c>
      <c r="L43" s="202">
        <v>46</v>
      </c>
      <c r="M43" s="245" t="str">
        <f>VLOOKUP(L43,'[3]DOSEN MANAJEMEN '!$A$2:$B$65,2)</f>
        <v>Suryadi Hadi,SE,M.Log</v>
      </c>
      <c r="N43" s="328"/>
      <c r="O43" s="396" t="e">
        <f>VLOOKUP(N43,'NAMA DOSEN MANAJEMEN '!$A$2:$B$73,2)</f>
        <v>#N/A</v>
      </c>
    </row>
    <row r="44" spans="1:16" s="272" customFormat="1" ht="21" customHeight="1" x14ac:dyDescent="0.35">
      <c r="A44" s="35"/>
      <c r="B44" s="35"/>
      <c r="C44" s="35"/>
      <c r="D44" s="342"/>
      <c r="E44" s="35"/>
      <c r="F44" s="35"/>
      <c r="G44" s="268" t="s">
        <v>85</v>
      </c>
      <c r="H44" s="268" t="s">
        <v>18</v>
      </c>
      <c r="I44" s="268" t="s">
        <v>111</v>
      </c>
      <c r="J44" s="202">
        <v>40</v>
      </c>
      <c r="K44" s="278" t="str">
        <f>VLOOKUP(J44,'NAMA DOSEN MANAJEMEN '!$A$2:$B$71,2)</f>
        <v>Dr. Husein H.M. Saleh, SE., M.S.</v>
      </c>
      <c r="L44" s="202">
        <v>62</v>
      </c>
      <c r="M44" s="245" t="str">
        <f>VLOOKUP(L44,'[3]DOSEN MANAJEMEN '!$A$2:$B$65,2)</f>
        <v>Mohammad Ega Nugraha, SE. MM.</v>
      </c>
      <c r="N44" s="328"/>
      <c r="O44" s="396" t="e">
        <f>VLOOKUP(N44,'NAMA DOSEN MANAJEMEN '!$A$2:$B$73,2)</f>
        <v>#N/A</v>
      </c>
    </row>
    <row r="45" spans="1:16" ht="20.25" customHeight="1" x14ac:dyDescent="0.35">
      <c r="A45" s="20" t="s">
        <v>183</v>
      </c>
      <c r="B45" s="25"/>
      <c r="C45" s="25"/>
      <c r="D45" s="2"/>
      <c r="E45" s="2"/>
      <c r="F45" s="2"/>
      <c r="G45" s="2" t="s">
        <v>100</v>
      </c>
      <c r="H45" s="2"/>
      <c r="I45" s="2"/>
      <c r="J45" s="410"/>
      <c r="K45" s="328" t="e">
        <f>VLOOKUP(J45,'NAMA DOSEN MANAJEMEN '!$A$2:$B$71,2)</f>
        <v>#N/A</v>
      </c>
      <c r="L45" s="328"/>
      <c r="M45" s="328" t="e">
        <f>VLOOKUP(L45,'NAMA DOSEN MANAJEMEN '!$A$2:$B$71,2)</f>
        <v>#N/A</v>
      </c>
      <c r="N45" s="328"/>
      <c r="O45" s="396" t="e">
        <f>VLOOKUP(N45,'NAMA DOSEN MANAJEMEN '!$A$2:$B$73,2)</f>
        <v>#N/A</v>
      </c>
    </row>
    <row r="46" spans="1:16" s="253" customFormat="1" ht="30" x14ac:dyDescent="0.35">
      <c r="A46" s="254" t="s">
        <v>55</v>
      </c>
      <c r="B46" s="254" t="s">
        <v>54</v>
      </c>
      <c r="C46" s="254" t="s">
        <v>53</v>
      </c>
      <c r="D46" s="254" t="s">
        <v>52</v>
      </c>
      <c r="E46" s="254" t="s">
        <v>51</v>
      </c>
      <c r="F46" s="254" t="s">
        <v>31</v>
      </c>
      <c r="G46" s="254" t="s">
        <v>56</v>
      </c>
      <c r="H46" s="254" t="s">
        <v>57</v>
      </c>
      <c r="I46" s="254" t="s">
        <v>110</v>
      </c>
      <c r="J46" s="395"/>
      <c r="K46" s="328" t="e">
        <f>VLOOKUP(J46,'NAMA DOSEN MANAJEMEN '!$A$2:$B$71,2)</f>
        <v>#N/A</v>
      </c>
      <c r="L46" s="328"/>
      <c r="M46" s="328" t="e">
        <f>VLOOKUP(L46,'NAMA DOSEN MANAJEMEN '!$A$2:$B$71,2)</f>
        <v>#N/A</v>
      </c>
      <c r="N46" s="328"/>
      <c r="O46" s="396" t="e">
        <f>VLOOKUP(N46,'NAMA DOSEN MANAJEMEN '!$A$2:$B$73,2)</f>
        <v>#N/A</v>
      </c>
    </row>
    <row r="47" spans="1:16" s="281" customFormat="1" x14ac:dyDescent="0.35">
      <c r="A47" s="343">
        <v>1</v>
      </c>
      <c r="B47" s="332" t="s">
        <v>5</v>
      </c>
      <c r="C47" s="332" t="s">
        <v>245</v>
      </c>
      <c r="D47" s="332" t="s">
        <v>246</v>
      </c>
      <c r="E47" s="332" t="s">
        <v>2</v>
      </c>
      <c r="F47" s="332">
        <v>3</v>
      </c>
      <c r="G47" s="277" t="s">
        <v>83</v>
      </c>
      <c r="H47" s="278" t="s">
        <v>12</v>
      </c>
      <c r="I47" s="278" t="s">
        <v>111</v>
      </c>
      <c r="J47" s="105">
        <v>56</v>
      </c>
      <c r="K47" s="278" t="str">
        <f>VLOOKUP(J47,'NAMA DOSEN MANAJEMEN '!$A$2:$B$71,2)</f>
        <v>Dr. N.P.Evvy Rossanty,SE.MM</v>
      </c>
      <c r="L47" s="328">
        <v>34</v>
      </c>
      <c r="M47" s="278" t="str">
        <f>VLOOKUP(L47,'NAMA DOSEN MANAJEMEN '!$A$2:$B$71,2)</f>
        <v>Dr.Juliana Kadang, S.E.,M.M.</v>
      </c>
      <c r="N47" s="328"/>
      <c r="O47" s="396" t="e">
        <f>VLOOKUP(N47,'NAMA DOSEN MANAJEMEN '!$A$2:$B$73,2)</f>
        <v>#N/A</v>
      </c>
      <c r="P47" s="280" t="s">
        <v>247</v>
      </c>
    </row>
    <row r="48" spans="1:16" s="281" customFormat="1" x14ac:dyDescent="0.35">
      <c r="A48" s="344"/>
      <c r="B48" s="333"/>
      <c r="C48" s="333"/>
      <c r="D48" s="333"/>
      <c r="E48" s="333"/>
      <c r="F48" s="333"/>
      <c r="G48" s="277" t="s">
        <v>84</v>
      </c>
      <c r="H48" s="279" t="s">
        <v>17</v>
      </c>
      <c r="I48" s="279" t="s">
        <v>111</v>
      </c>
      <c r="J48" s="105">
        <v>5</v>
      </c>
      <c r="K48" s="278" t="str">
        <f>VLOOKUP(J48,'NAMA DOSEN MANAJEMEN '!$A$2:$B$71,2)</f>
        <v>Drs. E.P. Nainggolan, M.Sc., Agr.</v>
      </c>
      <c r="L48" s="328">
        <v>37</v>
      </c>
      <c r="M48" s="278" t="str">
        <f>VLOOKUP(L48,'NAMA DOSEN MANAJEMEN '!$A$2:$B$71,2)</f>
        <v>Rian Risendy, S.E., M.M</v>
      </c>
      <c r="N48" s="328"/>
      <c r="O48" s="396" t="e">
        <f>VLOOKUP(N48,'NAMA DOSEN MANAJEMEN '!$A$2:$B$73,2)</f>
        <v>#N/A</v>
      </c>
    </row>
    <row r="49" spans="1:16" s="281" customFormat="1" x14ac:dyDescent="0.35">
      <c r="A49" s="345"/>
      <c r="B49" s="334"/>
      <c r="C49" s="334"/>
      <c r="D49" s="334"/>
      <c r="E49" s="334"/>
      <c r="F49" s="334"/>
      <c r="G49" s="277" t="s">
        <v>85</v>
      </c>
      <c r="H49" s="277" t="s">
        <v>18</v>
      </c>
      <c r="I49" s="277" t="s">
        <v>111</v>
      </c>
      <c r="J49" s="105">
        <v>19</v>
      </c>
      <c r="K49" s="278" t="str">
        <f>VLOOKUP(J49,'NAMA DOSEN MANAJEMEN '!$A$2:$B$71,2)</f>
        <v>Farid.SE.MM</v>
      </c>
      <c r="L49" s="328">
        <v>35</v>
      </c>
      <c r="M49" s="278" t="str">
        <f>VLOOKUP(L49,'NAMA DOSEN MANAJEMEN '!$A$2:$B$71,2)</f>
        <v>Surayya, S.E. M.M.</v>
      </c>
      <c r="N49" s="328"/>
      <c r="O49" s="396" t="e">
        <f>VLOOKUP(N49,'NAMA DOSEN MANAJEMEN '!$A$2:$B$73,2)</f>
        <v>#N/A</v>
      </c>
    </row>
    <row r="50" spans="1:16" s="272" customFormat="1" ht="21" customHeight="1" x14ac:dyDescent="0.35">
      <c r="A50" s="335">
        <v>2</v>
      </c>
      <c r="B50" s="335" t="s">
        <v>5</v>
      </c>
      <c r="C50" s="335" t="s">
        <v>6</v>
      </c>
      <c r="D50" s="335" t="s">
        <v>7</v>
      </c>
      <c r="E50" s="335" t="s">
        <v>0</v>
      </c>
      <c r="F50" s="335">
        <v>3</v>
      </c>
      <c r="G50" s="268" t="s">
        <v>86</v>
      </c>
      <c r="H50" s="268" t="s">
        <v>12</v>
      </c>
      <c r="I50" s="268" t="s">
        <v>111</v>
      </c>
      <c r="J50" s="407">
        <v>12</v>
      </c>
      <c r="K50" s="278" t="str">
        <f>VLOOKUP(J50,'NAMA DOSEN MANAJEMEN '!$A$2:$B$71,2)</f>
        <v>Ponirin,SE.,M.Bus., Ph.D.</v>
      </c>
      <c r="L50" s="328">
        <v>21</v>
      </c>
      <c r="M50" s="278" t="str">
        <f>VLOOKUP(L50,'NAMA DOSEN MANAJEMEN '!$A$2:$B$71,2)</f>
        <v>Sri Wanti, S.E. MM.</v>
      </c>
      <c r="N50" s="328"/>
      <c r="O50" s="396" t="e">
        <f>VLOOKUP(N50,'NAMA DOSEN MANAJEMEN '!$A$2:$B$73,2)</f>
        <v>#N/A</v>
      </c>
    </row>
    <row r="51" spans="1:16" s="272" customFormat="1" ht="21" customHeight="1" x14ac:dyDescent="0.35">
      <c r="A51" s="35"/>
      <c r="B51" s="35"/>
      <c r="C51" s="35"/>
      <c r="D51" s="35"/>
      <c r="E51" s="35"/>
      <c r="F51" s="35"/>
      <c r="G51" s="268" t="s">
        <v>87</v>
      </c>
      <c r="H51" s="268" t="s">
        <v>17</v>
      </c>
      <c r="I51" s="268" t="s">
        <v>111</v>
      </c>
      <c r="J51" s="407">
        <v>1</v>
      </c>
      <c r="K51" s="278" t="str">
        <f>VLOOKUP(J51,'NAMA DOSEN MANAJEMEN '!$A$2:$B$71,2)</f>
        <v>Dr. Suardi, SE., M.Si.</v>
      </c>
      <c r="L51" s="328">
        <v>63</v>
      </c>
      <c r="M51" s="278" t="str">
        <f>VLOOKUP(L51,'NAMA DOSEN MANAJEMEN '!$A$2:$B$71,2)</f>
        <v>Asriyana, S.E. M.Sc.</v>
      </c>
      <c r="N51" s="328"/>
      <c r="O51" s="396" t="e">
        <f>VLOOKUP(N51,'NAMA DOSEN MANAJEMEN '!$A$2:$B$73,2)</f>
        <v>#N/A</v>
      </c>
    </row>
    <row r="52" spans="1:16" s="274" customFormat="1" ht="21" customHeight="1" x14ac:dyDescent="0.35">
      <c r="A52" s="337">
        <v>3</v>
      </c>
      <c r="B52" s="337" t="s">
        <v>5</v>
      </c>
      <c r="C52" s="337" t="s">
        <v>67</v>
      </c>
      <c r="D52" s="418" t="s">
        <v>262</v>
      </c>
      <c r="E52" s="337" t="s">
        <v>1</v>
      </c>
      <c r="F52" s="337">
        <v>3</v>
      </c>
      <c r="G52" s="267" t="s">
        <v>88</v>
      </c>
      <c r="H52" s="267" t="s">
        <v>12</v>
      </c>
      <c r="I52" s="267" t="s">
        <v>496</v>
      </c>
      <c r="J52" s="407">
        <v>10</v>
      </c>
      <c r="K52" s="328" t="str">
        <f>VLOOKUP(J52,'NAMA DOSEN MANAJEMEN '!$A$2:$B$71,2)</f>
        <v>Rachman Tambaru, SE., SH.MH.</v>
      </c>
      <c r="L52" s="328"/>
      <c r="M52" s="328" t="e">
        <f>VLOOKUP(L52,'NAMA DOSEN MANAJEMEN '!$A$2:$B$71,2)</f>
        <v>#N/A</v>
      </c>
      <c r="N52" s="328"/>
      <c r="O52" s="396" t="e">
        <f>VLOOKUP(N52,'NAMA DOSEN MANAJEMEN '!$A$2:$B$73,2)</f>
        <v>#N/A</v>
      </c>
    </row>
    <row r="53" spans="1:16" s="274" customFormat="1" ht="21" customHeight="1" x14ac:dyDescent="0.35">
      <c r="A53" s="33"/>
      <c r="B53" s="33"/>
      <c r="C53" s="33"/>
      <c r="D53" s="33"/>
      <c r="E53" s="33"/>
      <c r="F53" s="33"/>
      <c r="G53" s="267" t="s">
        <v>89</v>
      </c>
      <c r="H53" s="267" t="s">
        <v>17</v>
      </c>
      <c r="I53" s="709" t="s">
        <v>496</v>
      </c>
      <c r="J53" s="407">
        <v>10</v>
      </c>
      <c r="K53" s="328" t="str">
        <f>VLOOKUP(J53,'NAMA DOSEN MANAJEMEN '!$A$2:$B$71,2)</f>
        <v>Rachman Tambaru, SE., SH.MH.</v>
      </c>
      <c r="L53" s="328"/>
      <c r="M53" s="328" t="e">
        <f>VLOOKUP(L53,'NAMA DOSEN MANAJEMEN '!$A$2:$B$71,2)</f>
        <v>#N/A</v>
      </c>
      <c r="N53" s="328"/>
      <c r="O53" s="396" t="e">
        <f>VLOOKUP(N53,'NAMA DOSEN MANAJEMEN '!$A$2:$B$73,2)</f>
        <v>#N/A</v>
      </c>
    </row>
    <row r="54" spans="1:16" s="274" customFormat="1" ht="21" customHeight="1" x14ac:dyDescent="0.35">
      <c r="A54" s="33"/>
      <c r="B54" s="33"/>
      <c r="C54" s="33"/>
      <c r="D54" s="33"/>
      <c r="E54" s="33"/>
      <c r="F54" s="33"/>
      <c r="G54" s="267" t="s">
        <v>90</v>
      </c>
      <c r="H54" s="267" t="s">
        <v>18</v>
      </c>
      <c r="I54" s="709" t="s">
        <v>496</v>
      </c>
      <c r="J54" s="407"/>
      <c r="K54" s="328" t="e">
        <f>VLOOKUP(J54,'NAMA DOSEN MANAJEMEN '!$A$2:$B$71,2)</f>
        <v>#N/A</v>
      </c>
      <c r="L54" s="328"/>
      <c r="M54" s="328" t="e">
        <f>VLOOKUP(L54,'NAMA DOSEN MANAJEMEN '!$A$2:$B$71,2)</f>
        <v>#N/A</v>
      </c>
      <c r="N54" s="328"/>
      <c r="O54" s="396" t="e">
        <f>VLOOKUP(N54,'NAMA DOSEN MANAJEMEN '!$A$2:$B$73,2)</f>
        <v>#N/A</v>
      </c>
    </row>
    <row r="55" spans="1:16" s="274" customFormat="1" ht="21" customHeight="1" x14ac:dyDescent="0.35">
      <c r="A55" s="34"/>
      <c r="B55" s="34"/>
      <c r="C55" s="34"/>
      <c r="D55" s="34"/>
      <c r="E55" s="34"/>
      <c r="F55" s="34"/>
      <c r="G55" s="267" t="s">
        <v>180</v>
      </c>
      <c r="H55" s="267" t="s">
        <v>19</v>
      </c>
      <c r="I55" s="709" t="s">
        <v>496</v>
      </c>
      <c r="J55" s="407"/>
      <c r="K55" s="328" t="e">
        <f>VLOOKUP(J55,'NAMA DOSEN MANAJEMEN '!$A$2:$B$71,2)</f>
        <v>#N/A</v>
      </c>
      <c r="L55" s="328"/>
      <c r="M55" s="328" t="e">
        <f>VLOOKUP(L55,'NAMA DOSEN MANAJEMEN '!$A$2:$B$71,2)</f>
        <v>#N/A</v>
      </c>
      <c r="N55" s="328"/>
      <c r="O55" s="396" t="e">
        <f>VLOOKUP(N55,'NAMA DOSEN MANAJEMEN '!$A$2:$B$73,2)</f>
        <v>#N/A</v>
      </c>
    </row>
    <row r="56" spans="1:16" s="288" customFormat="1" ht="35.15" customHeight="1" x14ac:dyDescent="0.35">
      <c r="A56" s="286">
        <v>7</v>
      </c>
      <c r="B56" s="287" t="s">
        <v>431</v>
      </c>
      <c r="C56" s="286" t="s">
        <v>434</v>
      </c>
      <c r="D56" s="286" t="s">
        <v>433</v>
      </c>
      <c r="E56" s="286" t="s">
        <v>2</v>
      </c>
      <c r="F56" s="286">
        <v>3</v>
      </c>
      <c r="G56" s="286" t="s">
        <v>333</v>
      </c>
      <c r="H56" s="286" t="s">
        <v>62</v>
      </c>
      <c r="I56" s="286" t="s">
        <v>111</v>
      </c>
      <c r="J56" s="407"/>
      <c r="K56" s="328" t="e">
        <f>VLOOKUP(J56,'NAMA DOSEN MANAJEMEN '!$A$2:$B$71,2)</f>
        <v>#N/A</v>
      </c>
      <c r="L56" s="328"/>
      <c r="M56" s="328" t="e">
        <f>VLOOKUP(L56,'NAMA DOSEN MANAJEMEN '!$A$2:$B$71,2)</f>
        <v>#N/A</v>
      </c>
      <c r="N56" s="328"/>
      <c r="O56" s="396" t="e">
        <f>VLOOKUP(N56,'NAMA DOSEN MANAJEMEN '!$A$2:$B$73,2)</f>
        <v>#N/A</v>
      </c>
    </row>
    <row r="57" spans="1:16" s="288" customFormat="1" ht="31" customHeight="1" x14ac:dyDescent="0.35">
      <c r="A57" s="286">
        <v>8</v>
      </c>
      <c r="B57" s="287" t="s">
        <v>431</v>
      </c>
      <c r="C57" s="286" t="s">
        <v>439</v>
      </c>
      <c r="D57" s="286" t="s">
        <v>25</v>
      </c>
      <c r="E57" s="286" t="s">
        <v>1</v>
      </c>
      <c r="F57" s="286">
        <v>3</v>
      </c>
      <c r="G57" s="286" t="s">
        <v>334</v>
      </c>
      <c r="H57" s="286" t="s">
        <v>62</v>
      </c>
      <c r="I57" s="286" t="s">
        <v>111</v>
      </c>
      <c r="J57" s="407"/>
      <c r="K57" s="328" t="e">
        <f>VLOOKUP(J57,'NAMA DOSEN MANAJEMEN '!$A$2:$B$71,2)</f>
        <v>#N/A</v>
      </c>
      <c r="L57" s="328"/>
      <c r="M57" s="328" t="e">
        <f>VLOOKUP(L57,'NAMA DOSEN MANAJEMEN '!$A$2:$B$71,2)</f>
        <v>#N/A</v>
      </c>
      <c r="N57" s="328"/>
      <c r="O57" s="396" t="e">
        <f>VLOOKUP(N57,'NAMA DOSEN MANAJEMEN '!$A$2:$B$73,2)</f>
        <v>#N/A</v>
      </c>
    </row>
    <row r="58" spans="1:16" x14ac:dyDescent="0.35">
      <c r="A58" s="20" t="s">
        <v>336</v>
      </c>
      <c r="B58" s="25"/>
      <c r="C58" s="25"/>
      <c r="D58" s="26"/>
      <c r="E58" s="26"/>
      <c r="F58" s="26"/>
      <c r="G58" s="26" t="s">
        <v>100</v>
      </c>
      <c r="H58" s="26"/>
      <c r="I58" s="26"/>
      <c r="J58" s="331"/>
      <c r="K58" s="328" t="e">
        <f>VLOOKUP(J58,'NAMA DOSEN MANAJEMEN '!$A$2:$B$71,2)</f>
        <v>#N/A</v>
      </c>
      <c r="L58" s="328"/>
      <c r="M58" s="328" t="e">
        <f>VLOOKUP(L58,'NAMA DOSEN MANAJEMEN '!$A$2:$B$71,2)</f>
        <v>#N/A</v>
      </c>
      <c r="N58" s="328"/>
      <c r="O58" s="396" t="e">
        <f>VLOOKUP(N58,'NAMA DOSEN MANAJEMEN '!$A$2:$B$73,2)</f>
        <v>#N/A</v>
      </c>
    </row>
    <row r="59" spans="1:16" s="253" customFormat="1" ht="30" x14ac:dyDescent="0.35">
      <c r="A59" s="256" t="s">
        <v>55</v>
      </c>
      <c r="B59" s="256" t="s">
        <v>54</v>
      </c>
      <c r="C59" s="256" t="s">
        <v>53</v>
      </c>
      <c r="D59" s="256" t="s">
        <v>52</v>
      </c>
      <c r="E59" s="256" t="s">
        <v>51</v>
      </c>
      <c r="F59" s="256" t="s">
        <v>31</v>
      </c>
      <c r="G59" s="256" t="s">
        <v>56</v>
      </c>
      <c r="H59" s="256" t="s">
        <v>57</v>
      </c>
      <c r="I59" s="256" t="s">
        <v>110</v>
      </c>
      <c r="J59" s="411"/>
      <c r="K59" s="328" t="e">
        <f>VLOOKUP(J59,'NAMA DOSEN MANAJEMEN '!$A$2:$B$71,2)</f>
        <v>#N/A</v>
      </c>
      <c r="L59" s="328"/>
      <c r="M59" s="328" t="e">
        <f>VLOOKUP(L59,'NAMA DOSEN MANAJEMEN '!$A$2:$B$71,2)</f>
        <v>#N/A</v>
      </c>
      <c r="N59" s="328"/>
      <c r="O59" s="396" t="e">
        <f>VLOOKUP(N59,'NAMA DOSEN MANAJEMEN '!$A$2:$B$73,2)</f>
        <v>#N/A</v>
      </c>
    </row>
    <row r="60" spans="1:16" s="289" customFormat="1" ht="20.25" customHeight="1" x14ac:dyDescent="0.35">
      <c r="A60" s="332">
        <v>1</v>
      </c>
      <c r="B60" s="332" t="s">
        <v>5</v>
      </c>
      <c r="C60" s="332" t="s">
        <v>252</v>
      </c>
      <c r="D60" s="346" t="s">
        <v>250</v>
      </c>
      <c r="E60" s="332" t="s">
        <v>2</v>
      </c>
      <c r="F60" s="332">
        <v>3</v>
      </c>
      <c r="G60" s="277" t="s">
        <v>83</v>
      </c>
      <c r="H60" s="277" t="s">
        <v>8</v>
      </c>
      <c r="I60" s="277" t="s">
        <v>111</v>
      </c>
      <c r="J60" s="105">
        <v>41</v>
      </c>
      <c r="K60" s="278" t="str">
        <f>VLOOKUP(J60,'NAMA DOSEN MANAJEMEN '!$A$2:$B$71,2)</f>
        <v>Dr.Sulaeman Miru,SE., M.Si.</v>
      </c>
      <c r="L60" s="95">
        <v>43</v>
      </c>
      <c r="M60" s="278" t="str">
        <f>VLOOKUP(L60,'NAMA DOSEN MANAJEMEN '!$A$2:$B$71,2)</f>
        <v>Dr. Syamsuddin, SE., M.Si.</v>
      </c>
      <c r="N60" s="328"/>
      <c r="O60" s="396" t="e">
        <f>VLOOKUP(N60,'NAMA DOSEN MANAJEMEN '!$A$2:$B$73,2)</f>
        <v>#N/A</v>
      </c>
    </row>
    <row r="61" spans="1:16" s="290" customFormat="1" ht="20.25" customHeight="1" x14ac:dyDescent="0.35">
      <c r="A61" s="333"/>
      <c r="B61" s="333"/>
      <c r="C61" s="333"/>
      <c r="D61" s="347"/>
      <c r="E61" s="333"/>
      <c r="F61" s="333"/>
      <c r="G61" s="277" t="s">
        <v>84</v>
      </c>
      <c r="H61" s="277" t="s">
        <v>9</v>
      </c>
      <c r="I61" s="277" t="s">
        <v>111</v>
      </c>
      <c r="J61" s="105">
        <v>42</v>
      </c>
      <c r="K61" s="278" t="str">
        <f>VLOOKUP(J61,'NAMA DOSEN MANAJEMEN '!$A$2:$B$71,2)</f>
        <v>Dr. Saharuddin Kaseng, SE., M.Si.</v>
      </c>
      <c r="L61" s="95">
        <v>63</v>
      </c>
      <c r="M61" s="278" t="str">
        <f>VLOOKUP(L61,'NAMA DOSEN MANAJEMEN '!$A$2:$B$71,2)</f>
        <v>Asriyana, S.E. M.Sc.</v>
      </c>
      <c r="N61" s="328"/>
      <c r="O61" s="396" t="e">
        <f>VLOOKUP(N61,'NAMA DOSEN MANAJEMEN '!$A$2:$B$73,2)</f>
        <v>#N/A</v>
      </c>
    </row>
    <row r="62" spans="1:16" s="290" customFormat="1" ht="20.25" customHeight="1" x14ac:dyDescent="0.35">
      <c r="A62" s="333"/>
      <c r="B62" s="333"/>
      <c r="C62" s="333"/>
      <c r="D62" s="347"/>
      <c r="E62" s="333"/>
      <c r="F62" s="333"/>
      <c r="G62" s="277" t="s">
        <v>85</v>
      </c>
      <c r="H62" s="277" t="s">
        <v>10</v>
      </c>
      <c r="I62" s="277" t="s">
        <v>111</v>
      </c>
      <c r="J62" s="105">
        <v>40</v>
      </c>
      <c r="K62" s="278" t="str">
        <f>VLOOKUP(J62,'NAMA DOSEN MANAJEMEN '!$A$2:$B$71,2)</f>
        <v>Dr. Husein H.M. Saleh, SE., M.S.</v>
      </c>
      <c r="L62" s="95">
        <v>62</v>
      </c>
      <c r="M62" s="278" t="str">
        <f>VLOOKUP(L62,'NAMA DOSEN MANAJEMEN '!$A$2:$B$71,2)</f>
        <v>Mohammad Ega Nugraha, SE. MM.</v>
      </c>
      <c r="N62" s="328"/>
      <c r="O62" s="396" t="e">
        <f>VLOOKUP(N62,'NAMA DOSEN MANAJEMEN '!$A$2:$B$73,2)</f>
        <v>#N/A</v>
      </c>
    </row>
    <row r="63" spans="1:16" s="291" customFormat="1" ht="20.25" customHeight="1" x14ac:dyDescent="0.35">
      <c r="A63" s="334"/>
      <c r="B63" s="334"/>
      <c r="C63" s="334"/>
      <c r="D63" s="348"/>
      <c r="E63" s="334"/>
      <c r="F63" s="334"/>
      <c r="G63" s="277" t="s">
        <v>86</v>
      </c>
      <c r="H63" s="277" t="s">
        <v>11</v>
      </c>
      <c r="I63" s="277" t="s">
        <v>111</v>
      </c>
      <c r="J63" s="105">
        <v>44</v>
      </c>
      <c r="K63" s="278" t="str">
        <f>VLOOKUP(J63,'NAMA DOSEN MANAJEMEN '!$A$2:$B$71,2)</f>
        <v>Dr. Asngadi, SE., M.Si.</v>
      </c>
      <c r="L63" s="95">
        <v>46</v>
      </c>
      <c r="M63" s="278" t="str">
        <f>VLOOKUP(L63,'NAMA DOSEN MANAJEMEN '!$A$2:$B$71,2)</f>
        <v>Suryadi Hadi,SE,M.Log</v>
      </c>
      <c r="N63" s="328"/>
      <c r="O63" s="396" t="e">
        <f>VLOOKUP(N63,'NAMA DOSEN MANAJEMEN '!$A$2:$B$73,2)</f>
        <v>#N/A</v>
      </c>
    </row>
    <row r="64" spans="1:16" s="274" customFormat="1" ht="20.25" customHeight="1" x14ac:dyDescent="0.35">
      <c r="A64" s="337">
        <v>2</v>
      </c>
      <c r="B64" s="337" t="s">
        <v>5</v>
      </c>
      <c r="C64" s="337" t="s">
        <v>256</v>
      </c>
      <c r="D64" s="337" t="s">
        <v>255</v>
      </c>
      <c r="E64" s="337" t="s">
        <v>1</v>
      </c>
      <c r="F64" s="337">
        <v>3</v>
      </c>
      <c r="G64" s="267" t="s">
        <v>87</v>
      </c>
      <c r="H64" s="292" t="s">
        <v>12</v>
      </c>
      <c r="I64" s="267" t="s">
        <v>111</v>
      </c>
      <c r="J64" s="107">
        <v>16</v>
      </c>
      <c r="K64" s="278" t="str">
        <f>VLOOKUP(J64,'NAMA DOSEN MANAJEMEN '!$A$2:$B$71,2)</f>
        <v>Dr. Rahmat Mubaraq, SE.,M.Si.</v>
      </c>
      <c r="L64" s="111">
        <v>61</v>
      </c>
      <c r="M64" s="278" t="str">
        <f>VLOOKUP(L64,'NAMA DOSEN MANAJEMEN '!$A$2:$B$71,2)</f>
        <v>Muh. Riswandi Palawa, SE.I., MM.</v>
      </c>
      <c r="N64" s="328"/>
      <c r="O64" s="396" t="e">
        <f>VLOOKUP(N64,'NAMA DOSEN MANAJEMEN '!$A$2:$B$73,2)</f>
        <v>#N/A</v>
      </c>
      <c r="P64" s="293"/>
    </row>
    <row r="65" spans="1:16" s="274" customFormat="1" ht="20.25" customHeight="1" x14ac:dyDescent="0.35">
      <c r="A65" s="33"/>
      <c r="B65" s="33"/>
      <c r="C65" s="33"/>
      <c r="D65" s="33"/>
      <c r="E65" s="33"/>
      <c r="F65" s="33"/>
      <c r="G65" s="267" t="s">
        <v>88</v>
      </c>
      <c r="H65" s="292" t="s">
        <v>17</v>
      </c>
      <c r="I65" s="267" t="s">
        <v>111</v>
      </c>
      <c r="J65" s="105">
        <v>12</v>
      </c>
      <c r="K65" s="278" t="str">
        <f>VLOOKUP(J65,'NAMA DOSEN MANAJEMEN '!$A$2:$B$71,2)</f>
        <v>Ponirin,SE.,M.Bus., Ph.D.</v>
      </c>
      <c r="L65" s="95">
        <v>21</v>
      </c>
      <c r="M65" s="278" t="str">
        <f>VLOOKUP(L65,'NAMA DOSEN MANAJEMEN '!$A$2:$B$71,2)</f>
        <v>Sri Wanti, S.E. MM.</v>
      </c>
      <c r="N65" s="328"/>
      <c r="O65" s="396" t="e">
        <f>VLOOKUP(N65,'NAMA DOSEN MANAJEMEN '!$A$2:$B$73,2)</f>
        <v>#N/A</v>
      </c>
      <c r="P65" s="293"/>
    </row>
    <row r="66" spans="1:16" s="274" customFormat="1" ht="20.25" customHeight="1" x14ac:dyDescent="0.35">
      <c r="A66" s="33"/>
      <c r="B66" s="33"/>
      <c r="C66" s="33"/>
      <c r="D66" s="33"/>
      <c r="E66" s="33"/>
      <c r="F66" s="33"/>
      <c r="G66" s="267" t="s">
        <v>89</v>
      </c>
      <c r="H66" s="294" t="s">
        <v>18</v>
      </c>
      <c r="I66" s="267" t="s">
        <v>111</v>
      </c>
      <c r="J66" s="105">
        <v>14</v>
      </c>
      <c r="K66" s="278" t="str">
        <f>VLOOKUP(J66,'NAMA DOSEN MANAJEMEN '!$A$2:$B$71,2)</f>
        <v>Dr.Maskuri Sutomo, SE.,M.Si.</v>
      </c>
      <c r="L66" s="95">
        <v>22</v>
      </c>
      <c r="M66" s="278" t="str">
        <f>VLOOKUP(L66,'NAMA DOSEN MANAJEMEN '!$A$2:$B$71,2)</f>
        <v>Muh. Zeylo A. S.E. MM.</v>
      </c>
      <c r="N66" s="328"/>
      <c r="O66" s="396" t="e">
        <f>VLOOKUP(N66,'NAMA DOSEN MANAJEMEN '!$A$2:$B$73,2)</f>
        <v>#N/A</v>
      </c>
      <c r="P66" s="293"/>
    </row>
    <row r="67" spans="1:16" s="274" customFormat="1" ht="20.25" customHeight="1" x14ac:dyDescent="0.35">
      <c r="A67" s="34"/>
      <c r="B67" s="34"/>
      <c r="C67" s="34"/>
      <c r="D67" s="34"/>
      <c r="E67" s="34"/>
      <c r="F67" s="34"/>
      <c r="G67" s="267" t="s">
        <v>90</v>
      </c>
      <c r="H67" s="294" t="s">
        <v>19</v>
      </c>
      <c r="I67" s="267" t="s">
        <v>111</v>
      </c>
      <c r="J67" s="105">
        <v>4</v>
      </c>
      <c r="K67" s="278" t="str">
        <f>VLOOKUP(J67,'NAMA DOSEN MANAJEMEN '!$A$2:$B$71,2)</f>
        <v>Dr. Rosida P. Adam, SE., MP.</v>
      </c>
      <c r="L67" s="95">
        <v>20</v>
      </c>
      <c r="M67" s="278" t="str">
        <f>VLOOKUP(L67,'NAMA DOSEN MANAJEMEN '!$A$2:$B$71,2)</f>
        <v>Asriadi, S.E., M.Sc.</v>
      </c>
      <c r="N67" s="328"/>
      <c r="O67" s="396" t="e">
        <f>VLOOKUP(N67,'NAMA DOSEN MANAJEMEN '!$A$2:$B$73,2)</f>
        <v>#N/A</v>
      </c>
      <c r="P67" s="293"/>
    </row>
    <row r="68" spans="1:16" s="272" customFormat="1" ht="21" customHeight="1" x14ac:dyDescent="0.35">
      <c r="A68" s="335">
        <v>3</v>
      </c>
      <c r="B68" s="335" t="s">
        <v>5</v>
      </c>
      <c r="C68" s="335" t="s">
        <v>67</v>
      </c>
      <c r="D68" s="335" t="s">
        <v>264</v>
      </c>
      <c r="E68" s="335" t="s">
        <v>0</v>
      </c>
      <c r="F68" s="335">
        <v>3</v>
      </c>
      <c r="G68" s="268" t="s">
        <v>180</v>
      </c>
      <c r="H68" s="268" t="s">
        <v>8</v>
      </c>
      <c r="I68" s="268" t="s">
        <v>111</v>
      </c>
      <c r="J68" s="105">
        <v>50</v>
      </c>
      <c r="K68" s="278" t="str">
        <f>VLOOKUP(J68,'NAMA DOSEN MANAJEMEN '!$A$2:$B$71,2)</f>
        <v>Dr. Bakri Hasanuddin. SE., M.Si.</v>
      </c>
      <c r="L68" s="123">
        <v>56</v>
      </c>
      <c r="M68" s="278" t="str">
        <f>VLOOKUP(L68,'NAMA DOSEN MANAJEMEN '!$A$2:$B$71,2)</f>
        <v>Dr. N.P.Evvy Rossanty,SE.MM</v>
      </c>
      <c r="N68" s="328"/>
      <c r="O68" s="396" t="e">
        <f>VLOOKUP(N68,'NAMA DOSEN MANAJEMEN '!$A$2:$B$73,2)</f>
        <v>#N/A</v>
      </c>
    </row>
    <row r="69" spans="1:16" s="272" customFormat="1" ht="21" customHeight="1" x14ac:dyDescent="0.35">
      <c r="A69" s="35"/>
      <c r="B69" s="35"/>
      <c r="C69" s="35"/>
      <c r="D69" s="35"/>
      <c r="E69" s="35"/>
      <c r="F69" s="35"/>
      <c r="G69" s="268" t="s">
        <v>181</v>
      </c>
      <c r="H69" s="268" t="s">
        <v>9</v>
      </c>
      <c r="I69" s="268" t="s">
        <v>111</v>
      </c>
      <c r="J69" s="105">
        <v>48</v>
      </c>
      <c r="K69" s="278" t="str">
        <f>VLOOKUP(J69,'NAMA DOSEN MANAJEMEN '!$A$2:$B$71,2)</f>
        <v>Dr. Idris, SE., M.Hum.</v>
      </c>
      <c r="L69" s="90">
        <v>52</v>
      </c>
      <c r="M69" s="278" t="str">
        <f>VLOOKUP(L69,'NAMA DOSEN MANAJEMEN '!$A$2:$B$71,2)</f>
        <v>HarnidaWahyuni Adda, SE.,MA.,Ph.D</v>
      </c>
      <c r="N69" s="328"/>
      <c r="O69" s="396" t="e">
        <f>VLOOKUP(N69,'NAMA DOSEN MANAJEMEN '!$A$2:$B$73,2)</f>
        <v>#N/A</v>
      </c>
    </row>
    <row r="70" spans="1:16" ht="20.25" customHeight="1" x14ac:dyDescent="0.35">
      <c r="A70" s="20" t="s">
        <v>337</v>
      </c>
      <c r="B70" s="25"/>
      <c r="C70" s="25"/>
      <c r="D70" s="26"/>
      <c r="E70" s="26"/>
      <c r="F70" s="26"/>
      <c r="G70" s="26" t="s">
        <v>100</v>
      </c>
      <c r="H70" s="26"/>
      <c r="I70" s="26"/>
      <c r="J70" s="331"/>
      <c r="K70" s="328" t="e">
        <f>VLOOKUP(J70,'NAMA DOSEN MANAJEMEN '!$A$2:$B$71,2)</f>
        <v>#N/A</v>
      </c>
      <c r="L70" s="328"/>
      <c r="M70" s="328" t="e">
        <f>VLOOKUP(L70,'NAMA DOSEN MANAJEMEN '!$A$2:$B$71,2)</f>
        <v>#N/A</v>
      </c>
      <c r="N70" s="328"/>
      <c r="O70" s="396" t="e">
        <f>VLOOKUP(N70,'NAMA DOSEN MANAJEMEN '!$A$2:$B$73,2)</f>
        <v>#N/A</v>
      </c>
    </row>
    <row r="71" spans="1:16" s="253" customFormat="1" ht="30" x14ac:dyDescent="0.35">
      <c r="A71" s="254" t="s">
        <v>55</v>
      </c>
      <c r="B71" s="254" t="s">
        <v>54</v>
      </c>
      <c r="C71" s="254" t="s">
        <v>53</v>
      </c>
      <c r="D71" s="254" t="s">
        <v>52</v>
      </c>
      <c r="E71" s="254" t="s">
        <v>51</v>
      </c>
      <c r="F71" s="254" t="s">
        <v>31</v>
      </c>
      <c r="G71" s="254" t="s">
        <v>56</v>
      </c>
      <c r="H71" s="254" t="s">
        <v>57</v>
      </c>
      <c r="I71" s="254" t="s">
        <v>110</v>
      </c>
      <c r="J71" s="395"/>
      <c r="K71" s="328" t="e">
        <f>VLOOKUP(J71,'NAMA DOSEN MANAJEMEN '!$A$2:$B$71,2)</f>
        <v>#N/A</v>
      </c>
      <c r="L71" s="328"/>
      <c r="M71" s="328" t="e">
        <f>VLOOKUP(L71,'NAMA DOSEN MANAJEMEN '!$A$2:$B$71,2)</f>
        <v>#N/A</v>
      </c>
      <c r="N71" s="328"/>
      <c r="O71" s="396" t="e">
        <f>VLOOKUP(N71,'NAMA DOSEN MANAJEMEN '!$A$2:$B$73,2)</f>
        <v>#N/A</v>
      </c>
    </row>
    <row r="72" spans="1:16" s="274" customFormat="1" ht="21" customHeight="1" x14ac:dyDescent="0.35">
      <c r="A72" s="337">
        <v>2</v>
      </c>
      <c r="B72" s="337" t="s">
        <v>5</v>
      </c>
      <c r="C72" s="337" t="s">
        <v>71</v>
      </c>
      <c r="D72" s="337" t="s">
        <v>41</v>
      </c>
      <c r="E72" s="337" t="s">
        <v>1</v>
      </c>
      <c r="F72" s="337">
        <v>2</v>
      </c>
      <c r="G72" s="267" t="s">
        <v>88</v>
      </c>
      <c r="H72" s="267" t="s">
        <v>8</v>
      </c>
      <c r="I72" s="267" t="s">
        <v>111</v>
      </c>
      <c r="J72" s="105">
        <v>1</v>
      </c>
      <c r="K72" s="278" t="str">
        <f>VLOOKUP(J72,'NAMA DOSEN MANAJEMEN '!$A$2:$B$71,2)</f>
        <v>Dr. Suardi, SE., M.Si.</v>
      </c>
      <c r="L72" s="95">
        <v>63</v>
      </c>
      <c r="M72" s="278" t="str">
        <f>VLOOKUP(L72,'NAMA DOSEN MANAJEMEN '!$A$2:$B$71,2)</f>
        <v>Asriyana, S.E. M.Sc.</v>
      </c>
      <c r="N72" s="328"/>
      <c r="O72" s="396" t="e">
        <f>VLOOKUP(N72,'NAMA DOSEN MANAJEMEN '!$A$2:$B$73,2)</f>
        <v>#N/A</v>
      </c>
    </row>
    <row r="73" spans="1:16" s="274" customFormat="1" ht="21" customHeight="1" x14ac:dyDescent="0.35">
      <c r="A73" s="33"/>
      <c r="B73" s="33"/>
      <c r="C73" s="33"/>
      <c r="D73" s="33"/>
      <c r="E73" s="33"/>
      <c r="F73" s="33"/>
      <c r="G73" s="267" t="s">
        <v>89</v>
      </c>
      <c r="H73" s="267" t="s">
        <v>9</v>
      </c>
      <c r="I73" s="267" t="s">
        <v>111</v>
      </c>
      <c r="J73" s="105">
        <v>2</v>
      </c>
      <c r="K73" s="278" t="str">
        <f>VLOOKUP(J73,'NAMA DOSEN MANAJEMEN '!$A$2:$B$71,2)</f>
        <v>Benyamin Parubak, SE., MM.</v>
      </c>
      <c r="L73" s="95">
        <v>38</v>
      </c>
      <c r="M73" s="278" t="str">
        <f>VLOOKUP(L73,'NAMA DOSEN MANAJEMEN '!$A$2:$B$71,2)</f>
        <v>Dr. Ramli Hatma, SE., MM.</v>
      </c>
      <c r="N73" s="328"/>
      <c r="O73" s="396" t="e">
        <f>VLOOKUP(N73,'NAMA DOSEN MANAJEMEN '!$A$2:$B$73,2)</f>
        <v>#N/A</v>
      </c>
    </row>
    <row r="74" spans="1:16" s="274" customFormat="1" ht="20.25" customHeight="1" x14ac:dyDescent="0.35">
      <c r="A74" s="34"/>
      <c r="B74" s="34"/>
      <c r="C74" s="34"/>
      <c r="D74" s="34"/>
      <c r="E74" s="34"/>
      <c r="F74" s="34"/>
      <c r="G74" s="267" t="s">
        <v>90</v>
      </c>
      <c r="H74" s="267" t="s">
        <v>10</v>
      </c>
      <c r="I74" s="267" t="s">
        <v>111</v>
      </c>
      <c r="J74" s="105">
        <v>7</v>
      </c>
      <c r="K74" s="278" t="str">
        <f>VLOOKUP(J74,'NAMA DOSEN MANAJEMEN '!$A$2:$B$71,2)</f>
        <v>Nirwan, SE., M.Si.</v>
      </c>
      <c r="L74" s="95">
        <v>21</v>
      </c>
      <c r="M74" s="278" t="str">
        <f>VLOOKUP(L74,'NAMA DOSEN MANAJEMEN '!$A$2:$B$71,2)</f>
        <v>Sri Wanti, S.E. MM.</v>
      </c>
      <c r="N74" s="328"/>
      <c r="O74" s="396" t="e">
        <f>VLOOKUP(N74,'NAMA DOSEN MANAJEMEN '!$A$2:$B$73,2)</f>
        <v>#N/A</v>
      </c>
    </row>
    <row r="75" spans="1:16" x14ac:dyDescent="0.35">
      <c r="K75" s="328" t="e">
        <f>VLOOKUP(J75,'NAMA DOSEN MANAJEMEN '!$A$2:$B$71,2)</f>
        <v>#N/A</v>
      </c>
      <c r="L75" s="328"/>
      <c r="M75" s="328" t="e">
        <f>VLOOKUP(L75,'NAMA DOSEN MANAJEMEN '!$A$2:$B$71,2)</f>
        <v>#N/A</v>
      </c>
      <c r="N75" s="328"/>
      <c r="O75" s="396" t="e">
        <f>VLOOKUP(N75,'NAMA DOSEN MANAJEMEN '!$A$2:$B$73,2)</f>
        <v>#N/A</v>
      </c>
    </row>
    <row r="76" spans="1:16" s="22" customFormat="1" ht="20.25" customHeight="1" x14ac:dyDescent="0.35">
      <c r="A76" s="20" t="s">
        <v>184</v>
      </c>
      <c r="B76" s="19"/>
      <c r="C76" s="19"/>
      <c r="D76" s="259"/>
      <c r="E76" s="19"/>
      <c r="F76" s="261"/>
      <c r="G76" s="19"/>
      <c r="H76" s="19"/>
      <c r="I76" s="19"/>
      <c r="J76" s="412"/>
      <c r="K76" s="328" t="e">
        <f>VLOOKUP(J76,'NAMA DOSEN MANAJEMEN '!$A$2:$B$71,2)</f>
        <v>#N/A</v>
      </c>
      <c r="L76" s="328"/>
      <c r="M76" s="328" t="e">
        <f>VLOOKUP(L76,'NAMA DOSEN MANAJEMEN '!$A$2:$B$71,2)</f>
        <v>#N/A</v>
      </c>
      <c r="N76" s="328"/>
      <c r="O76" s="396" t="e">
        <f>VLOOKUP(N76,'NAMA DOSEN MANAJEMEN '!$A$2:$B$73,2)</f>
        <v>#N/A</v>
      </c>
    </row>
    <row r="77" spans="1:16" s="258" customFormat="1" ht="30" x14ac:dyDescent="0.35">
      <c r="A77" s="257" t="s">
        <v>55</v>
      </c>
      <c r="B77" s="257" t="s">
        <v>54</v>
      </c>
      <c r="C77" s="257" t="s">
        <v>53</v>
      </c>
      <c r="D77" s="257" t="s">
        <v>52</v>
      </c>
      <c r="E77" s="257" t="s">
        <v>51</v>
      </c>
      <c r="F77" s="257" t="s">
        <v>31</v>
      </c>
      <c r="G77" s="257" t="s">
        <v>56</v>
      </c>
      <c r="H77" s="257" t="s">
        <v>57</v>
      </c>
      <c r="I77" s="257" t="s">
        <v>110</v>
      </c>
      <c r="J77" s="413"/>
      <c r="K77" s="328" t="e">
        <f>VLOOKUP(J77,'NAMA DOSEN MANAJEMEN '!$A$2:$B$71,2)</f>
        <v>#N/A</v>
      </c>
      <c r="L77" s="328"/>
      <c r="M77" s="328" t="e">
        <f>VLOOKUP(L77,'NAMA DOSEN MANAJEMEN '!$A$2:$B$71,2)</f>
        <v>#N/A</v>
      </c>
      <c r="N77" s="328"/>
      <c r="O77" s="396" t="e">
        <f>VLOOKUP(N77,'NAMA DOSEN MANAJEMEN '!$A$2:$B$73,2)</f>
        <v>#N/A</v>
      </c>
    </row>
    <row r="78" spans="1:16" s="295" customFormat="1" ht="20.25" customHeight="1" x14ac:dyDescent="0.35">
      <c r="A78" s="349">
        <v>1</v>
      </c>
      <c r="B78" s="350" t="s">
        <v>5</v>
      </c>
      <c r="C78" s="350" t="s">
        <v>338</v>
      </c>
      <c r="D78" s="351" t="s">
        <v>32</v>
      </c>
      <c r="E78" s="349" t="s">
        <v>1</v>
      </c>
      <c r="F78" s="349">
        <v>3</v>
      </c>
      <c r="G78" s="273" t="s">
        <v>83</v>
      </c>
      <c r="H78" s="283" t="s">
        <v>8</v>
      </c>
      <c r="I78" s="273" t="s">
        <v>111</v>
      </c>
      <c r="J78" s="105">
        <v>47</v>
      </c>
      <c r="K78" s="278" t="str">
        <f>VLOOKUP(J78,'NAMA DOSEN MANAJEMEN '!$A$2:$B$71,2)</f>
        <v>Prof. Dr. Syahir Natsir, SE., M.Si.</v>
      </c>
      <c r="L78" s="90">
        <v>49</v>
      </c>
      <c r="M78" s="278" t="str">
        <f>VLOOKUP(L78,'NAMA DOSEN MANAJEMEN '!$A$2:$B$71,2)</f>
        <v>Yobert Kornelius, SE., MS.</v>
      </c>
      <c r="N78" s="328"/>
      <c r="O78" s="396" t="e">
        <f>VLOOKUP(N78,'NAMA DOSEN MANAJEMEN '!$A$2:$B$73,2)</f>
        <v>#N/A</v>
      </c>
    </row>
    <row r="79" spans="1:16" s="295" customFormat="1" ht="20.25" customHeight="1" x14ac:dyDescent="0.35">
      <c r="A79" s="352"/>
      <c r="B79" s="352"/>
      <c r="C79" s="352"/>
      <c r="D79" s="353"/>
      <c r="E79" s="352"/>
      <c r="F79" s="352"/>
      <c r="G79" s="273" t="s">
        <v>84</v>
      </c>
      <c r="H79" s="283" t="s">
        <v>9</v>
      </c>
      <c r="I79" s="273" t="s">
        <v>111</v>
      </c>
      <c r="J79" s="105">
        <v>52</v>
      </c>
      <c r="K79" s="278" t="str">
        <f>VLOOKUP(J79,'NAMA DOSEN MANAJEMEN '!$A$2:$B$71,2)</f>
        <v>HarnidaWahyuni Adda, SE.,MA.,Ph.D</v>
      </c>
      <c r="L79" s="104">
        <v>58</v>
      </c>
      <c r="M79" s="278" t="str">
        <f>VLOOKUP(L79,'NAMA DOSEN MANAJEMEN '!$A$2:$B$71,2)</f>
        <v>Pricylia Chintya Dewi, S.E. M.Si.</v>
      </c>
      <c r="N79" s="328"/>
      <c r="O79" s="396" t="e">
        <f>VLOOKUP(N79,'NAMA DOSEN MANAJEMEN '!$A$2:$B$73,2)</f>
        <v>#N/A</v>
      </c>
    </row>
    <row r="80" spans="1:16" s="295" customFormat="1" ht="20.25" customHeight="1" x14ac:dyDescent="0.35">
      <c r="A80" s="352"/>
      <c r="B80" s="352"/>
      <c r="C80" s="352"/>
      <c r="D80" s="353"/>
      <c r="E80" s="352"/>
      <c r="F80" s="352"/>
      <c r="G80" s="273" t="s">
        <v>85</v>
      </c>
      <c r="H80" s="283" t="s">
        <v>10</v>
      </c>
      <c r="I80" s="273" t="s">
        <v>111</v>
      </c>
      <c r="J80" s="105">
        <v>50</v>
      </c>
      <c r="K80" s="278" t="str">
        <f>VLOOKUP(J80,'NAMA DOSEN MANAJEMEN '!$A$2:$B$71,2)</f>
        <v>Dr. Bakri Hasanuddin. SE., M.Si.</v>
      </c>
      <c r="L80" s="90">
        <v>59</v>
      </c>
      <c r="M80" s="278" t="str">
        <f>VLOOKUP(L80,'NAMA DOSEN MANAJEMEN '!$A$2:$B$71,2)</f>
        <v>Nur Risky Islianty, SE., MM.</v>
      </c>
      <c r="N80" s="328"/>
      <c r="O80" s="396" t="e">
        <f>VLOOKUP(N80,'NAMA DOSEN MANAJEMEN '!$A$2:$B$73,2)</f>
        <v>#N/A</v>
      </c>
    </row>
    <row r="81" spans="1:18" s="295" customFormat="1" ht="20.25" customHeight="1" x14ac:dyDescent="0.35">
      <c r="A81" s="352"/>
      <c r="B81" s="352"/>
      <c r="C81" s="352"/>
      <c r="D81" s="353"/>
      <c r="E81" s="352"/>
      <c r="F81" s="352"/>
      <c r="G81" s="273" t="s">
        <v>86</v>
      </c>
      <c r="H81" s="283" t="s">
        <v>11</v>
      </c>
      <c r="I81" s="273" t="s">
        <v>111</v>
      </c>
      <c r="J81" s="105">
        <v>51</v>
      </c>
      <c r="K81" s="278" t="str">
        <f>VLOOKUP(J81,'NAMA DOSEN MANAJEMEN '!$A$2:$B$71,2)</f>
        <v>Dr. Lina Mahardiana, SE., M.Si.</v>
      </c>
      <c r="L81" s="90">
        <v>60</v>
      </c>
      <c r="M81" s="278" t="str">
        <f>VLOOKUP(L81,'NAMA DOSEN MANAJEMEN '!$A$2:$B$71,2)</f>
        <v>Faruq Lamusa, S.E. M.M.</v>
      </c>
      <c r="N81" s="328"/>
      <c r="O81" s="396" t="e">
        <f>VLOOKUP(N81,'NAMA DOSEN MANAJEMEN '!$A$2:$B$73,2)</f>
        <v>#N/A</v>
      </c>
    </row>
    <row r="82" spans="1:18" s="295" customFormat="1" ht="20.25" customHeight="1" x14ac:dyDescent="0.35">
      <c r="A82" s="352"/>
      <c r="B82" s="352"/>
      <c r="C82" s="352"/>
      <c r="D82" s="353"/>
      <c r="E82" s="352"/>
      <c r="F82" s="352"/>
      <c r="G82" s="273" t="s">
        <v>87</v>
      </c>
      <c r="H82" s="283" t="s">
        <v>12</v>
      </c>
      <c r="I82" s="273" t="s">
        <v>111</v>
      </c>
      <c r="J82" s="105">
        <v>48</v>
      </c>
      <c r="K82" s="278" t="str">
        <f>VLOOKUP(J82,'NAMA DOSEN MANAJEMEN '!$A$2:$B$71,2)</f>
        <v>Dr. Idris, SE., M.Hum.</v>
      </c>
      <c r="L82" s="90">
        <v>10</v>
      </c>
      <c r="M82" s="328" t="str">
        <f>VLOOKUP(L82,'NAMA DOSEN MANAJEMEN '!$A$2:$B$71,2)</f>
        <v>Rachman Tambaru, SE., SH.MH.</v>
      </c>
      <c r="N82" s="328"/>
      <c r="O82" s="396" t="e">
        <f>VLOOKUP(N82,'NAMA DOSEN MANAJEMEN '!$A$2:$B$73,2)</f>
        <v>#N/A</v>
      </c>
    </row>
    <row r="83" spans="1:18" s="295" customFormat="1" ht="20.25" customHeight="1" x14ac:dyDescent="0.35">
      <c r="A83" s="352"/>
      <c r="B83" s="352"/>
      <c r="C83" s="352"/>
      <c r="D83" s="353"/>
      <c r="E83" s="352"/>
      <c r="F83" s="352"/>
      <c r="G83" s="273" t="s">
        <v>88</v>
      </c>
      <c r="H83" s="283" t="s">
        <v>17</v>
      </c>
      <c r="I83" s="273" t="s">
        <v>111</v>
      </c>
      <c r="J83" s="105">
        <v>56</v>
      </c>
      <c r="K83" s="278" t="str">
        <f>VLOOKUP(J83,'NAMA DOSEN MANAJEMEN '!$A$2:$B$71,2)</f>
        <v>Dr. N.P.Evvy Rossanty,SE.MM</v>
      </c>
      <c r="L83" s="90">
        <v>57</v>
      </c>
      <c r="M83" s="278" t="str">
        <f>VLOOKUP(L83,'NAMA DOSEN MANAJEMEN '!$A$2:$B$71,2)</f>
        <v>Wiri Wirastuti, S.E.,M.Si</v>
      </c>
      <c r="N83" s="328"/>
      <c r="O83" s="396" t="e">
        <f>VLOOKUP(N83,'NAMA DOSEN MANAJEMEN '!$A$2:$B$73,2)</f>
        <v>#N/A</v>
      </c>
    </row>
    <row r="84" spans="1:18" s="295" customFormat="1" ht="20.25" customHeight="1" x14ac:dyDescent="0.35">
      <c r="A84" s="352"/>
      <c r="B84" s="352"/>
      <c r="C84" s="352"/>
      <c r="D84" s="353"/>
      <c r="E84" s="352"/>
      <c r="F84" s="352"/>
      <c r="G84" s="273" t="s">
        <v>89</v>
      </c>
      <c r="H84" s="294" t="s">
        <v>18</v>
      </c>
      <c r="I84" s="273" t="s">
        <v>111</v>
      </c>
      <c r="J84" s="105">
        <v>53</v>
      </c>
      <c r="K84" s="278" t="str">
        <f>VLOOKUP(J84,'NAMA DOSEN MANAJEMEN '!$A$2:$B$71,2)</f>
        <v>Moh.Ali Murad,SE,M.Si</v>
      </c>
      <c r="L84" s="90">
        <v>61</v>
      </c>
      <c r="M84" s="278" t="str">
        <f>VLOOKUP(L84,'NAMA DOSEN MANAJEMEN '!$A$2:$B$71,2)</f>
        <v>Muh. Riswandi Palawa, SE.I., MM.</v>
      </c>
      <c r="N84" s="328"/>
      <c r="O84" s="396" t="e">
        <f>VLOOKUP(N84,'NAMA DOSEN MANAJEMEN '!$A$2:$B$73,2)</f>
        <v>#N/A</v>
      </c>
    </row>
    <row r="85" spans="1:18" s="295" customFormat="1" ht="20.25" customHeight="1" x14ac:dyDescent="0.35">
      <c r="A85" s="354"/>
      <c r="B85" s="354"/>
      <c r="C85" s="354"/>
      <c r="D85" s="355"/>
      <c r="E85" s="354"/>
      <c r="F85" s="354"/>
      <c r="G85" s="273" t="s">
        <v>90</v>
      </c>
      <c r="H85" s="294" t="s">
        <v>19</v>
      </c>
      <c r="I85" s="273" t="s">
        <v>111</v>
      </c>
      <c r="J85" s="105">
        <v>55</v>
      </c>
      <c r="K85" s="278" t="str">
        <f>VLOOKUP(J85,'NAMA DOSEN MANAJEMEN '!$A$2:$B$71,2)</f>
        <v>Risnawati,SE.MM</v>
      </c>
      <c r="L85" s="218">
        <v>63</v>
      </c>
      <c r="M85" s="278" t="str">
        <f>VLOOKUP(L85,'NAMA DOSEN MANAJEMEN '!$A$2:$B$71,2)</f>
        <v>Asriyana, S.E. M.Sc.</v>
      </c>
      <c r="N85" s="328"/>
      <c r="O85" s="396" t="e">
        <f>VLOOKUP(N85,'NAMA DOSEN MANAJEMEN '!$A$2:$B$73,2)</f>
        <v>#N/A</v>
      </c>
    </row>
    <row r="86" spans="1:18" s="281" customFormat="1" ht="20.25" customHeight="1" x14ac:dyDescent="0.35">
      <c r="A86" s="332">
        <v>2</v>
      </c>
      <c r="B86" s="332" t="s">
        <v>5</v>
      </c>
      <c r="C86" s="332" t="s">
        <v>252</v>
      </c>
      <c r="D86" s="356" t="s">
        <v>250</v>
      </c>
      <c r="E86" s="332" t="s">
        <v>2</v>
      </c>
      <c r="F86" s="332">
        <v>3</v>
      </c>
      <c r="G86" s="278" t="s">
        <v>180</v>
      </c>
      <c r="H86" s="277" t="s">
        <v>12</v>
      </c>
      <c r="I86" s="278" t="s">
        <v>111</v>
      </c>
      <c r="J86" s="105">
        <v>41</v>
      </c>
      <c r="K86" s="278" t="str">
        <f>VLOOKUP(J86,'NAMA DOSEN MANAJEMEN '!$A$2:$B$71,2)</f>
        <v>Dr.Sulaeman Miru,SE., M.Si.</v>
      </c>
      <c r="L86" s="95">
        <v>43</v>
      </c>
      <c r="M86" s="278" t="str">
        <f>VLOOKUP(L86,'NAMA DOSEN MANAJEMEN '!$A$2:$B$71,2)</f>
        <v>Dr. Syamsuddin, SE., M.Si.</v>
      </c>
      <c r="N86" s="328"/>
      <c r="O86" s="396" t="e">
        <f>VLOOKUP(N86,'NAMA DOSEN MANAJEMEN '!$A$2:$B$73,2)</f>
        <v>#N/A</v>
      </c>
    </row>
    <row r="87" spans="1:18" s="281" customFormat="1" ht="20.25" customHeight="1" x14ac:dyDescent="0.35">
      <c r="A87" s="333"/>
      <c r="B87" s="333"/>
      <c r="C87" s="333"/>
      <c r="D87" s="357"/>
      <c r="E87" s="333"/>
      <c r="F87" s="333"/>
      <c r="G87" s="278" t="s">
        <v>181</v>
      </c>
      <c r="H87" s="277" t="s">
        <v>17</v>
      </c>
      <c r="I87" s="278" t="s">
        <v>111</v>
      </c>
      <c r="J87" s="105">
        <v>42</v>
      </c>
      <c r="K87" s="278" t="str">
        <f>VLOOKUP(J87,'NAMA DOSEN MANAJEMEN '!$A$2:$B$71,2)</f>
        <v>Dr. Saharuddin Kaseng, SE., M.Si.</v>
      </c>
      <c r="L87" s="111">
        <v>46</v>
      </c>
      <c r="M87" s="278" t="str">
        <f>VLOOKUP(L87,'NAMA DOSEN MANAJEMEN '!$A$2:$B$71,2)</f>
        <v>Suryadi Hadi,SE,M.Log</v>
      </c>
      <c r="N87" s="328"/>
      <c r="O87" s="396" t="e">
        <f>VLOOKUP(N87,'NAMA DOSEN MANAJEMEN '!$A$2:$B$73,2)</f>
        <v>#N/A</v>
      </c>
    </row>
    <row r="88" spans="1:18" s="281" customFormat="1" ht="20.25" customHeight="1" x14ac:dyDescent="0.35">
      <c r="A88" s="334"/>
      <c r="B88" s="334"/>
      <c r="C88" s="334"/>
      <c r="D88" s="358"/>
      <c r="E88" s="334"/>
      <c r="F88" s="334"/>
      <c r="G88" s="278" t="s">
        <v>91</v>
      </c>
      <c r="H88" s="277" t="s">
        <v>18</v>
      </c>
      <c r="I88" s="278" t="s">
        <v>111</v>
      </c>
      <c r="J88" s="105">
        <v>40</v>
      </c>
      <c r="K88" s="278" t="str">
        <f>VLOOKUP(J88,'NAMA DOSEN MANAJEMEN '!$A$2:$B$71,2)</f>
        <v>Dr. Husein H.M. Saleh, SE., M.S.</v>
      </c>
      <c r="L88" s="111">
        <v>62</v>
      </c>
      <c r="M88" s="278" t="str">
        <f>VLOOKUP(L88,'NAMA DOSEN MANAJEMEN '!$A$2:$B$71,2)</f>
        <v>Mohammad Ega Nugraha, SE. MM.</v>
      </c>
      <c r="N88" s="328"/>
      <c r="O88" s="396" t="e">
        <f>VLOOKUP(N88,'NAMA DOSEN MANAJEMEN '!$A$2:$B$73,2)</f>
        <v>#N/A</v>
      </c>
    </row>
    <row r="89" spans="1:18" s="297" customFormat="1" ht="20.25" customHeight="1" x14ac:dyDescent="0.35">
      <c r="A89" s="425">
        <v>3</v>
      </c>
      <c r="B89" s="426" t="s">
        <v>5</v>
      </c>
      <c r="C89" s="426" t="s">
        <v>28</v>
      </c>
      <c r="D89" s="427" t="s">
        <v>29</v>
      </c>
      <c r="E89" s="426" t="s">
        <v>0</v>
      </c>
      <c r="F89" s="426">
        <v>3</v>
      </c>
      <c r="G89" s="428" t="s">
        <v>92</v>
      </c>
      <c r="H89" s="429" t="s">
        <v>11</v>
      </c>
      <c r="I89" s="428" t="s">
        <v>111</v>
      </c>
      <c r="J89" s="430"/>
      <c r="K89" s="428" t="e">
        <f>VLOOKUP(J89,'NAMA DOSEN MANAJEMEN '!$A$2:$B$71,2)</f>
        <v>#N/A</v>
      </c>
      <c r="L89" s="428"/>
      <c r="M89" s="428" t="e">
        <f>VLOOKUP(L89,'NAMA DOSEN MANAJEMEN '!$A$2:$B$71,2)</f>
        <v>#N/A</v>
      </c>
      <c r="N89" s="428"/>
      <c r="O89" s="431" t="e">
        <f>VLOOKUP(N89,'NAMA DOSEN MANAJEMEN '!$A$2:$B$73,2)</f>
        <v>#N/A</v>
      </c>
      <c r="P89" s="419" t="s">
        <v>489</v>
      </c>
      <c r="Q89" s="420"/>
      <c r="R89" s="420"/>
    </row>
    <row r="90" spans="1:18" s="297" customFormat="1" ht="20.25" customHeight="1" x14ac:dyDescent="0.35">
      <c r="A90" s="432"/>
      <c r="B90" s="433"/>
      <c r="C90" s="433"/>
      <c r="D90" s="434"/>
      <c r="E90" s="433"/>
      <c r="F90" s="433"/>
      <c r="G90" s="428" t="s">
        <v>328</v>
      </c>
      <c r="H90" s="429" t="s">
        <v>12</v>
      </c>
      <c r="I90" s="428" t="s">
        <v>111</v>
      </c>
      <c r="J90" s="430"/>
      <c r="K90" s="428" t="e">
        <f>VLOOKUP(J90,'NAMA DOSEN MANAJEMEN '!$A$2:$B$71,2)</f>
        <v>#N/A</v>
      </c>
      <c r="L90" s="428"/>
      <c r="M90" s="428" t="e">
        <f>VLOOKUP(L90,'NAMA DOSEN MANAJEMEN '!$A$2:$B$71,2)</f>
        <v>#N/A</v>
      </c>
      <c r="N90" s="428"/>
      <c r="O90" s="431" t="e">
        <f>VLOOKUP(N90,'NAMA DOSEN MANAJEMEN '!$A$2:$B$73,2)</f>
        <v>#N/A</v>
      </c>
      <c r="P90" s="419" t="s">
        <v>489</v>
      </c>
    </row>
    <row r="91" spans="1:18" s="297" customFormat="1" ht="20.25" customHeight="1" x14ac:dyDescent="0.35">
      <c r="A91" s="435"/>
      <c r="B91" s="436"/>
      <c r="C91" s="436"/>
      <c r="D91" s="437"/>
      <c r="E91" s="436"/>
      <c r="F91" s="436"/>
      <c r="G91" s="428" t="s">
        <v>329</v>
      </c>
      <c r="H91" s="429" t="s">
        <v>17</v>
      </c>
      <c r="I91" s="428" t="s">
        <v>111</v>
      </c>
      <c r="J91" s="430"/>
      <c r="K91" s="428" t="e">
        <f>VLOOKUP(J91,'NAMA DOSEN MANAJEMEN '!$A$2:$B$71,2)</f>
        <v>#N/A</v>
      </c>
      <c r="L91" s="428"/>
      <c r="M91" s="428" t="e">
        <f>VLOOKUP(L91,'NAMA DOSEN MANAJEMEN '!$A$2:$B$71,2)</f>
        <v>#N/A</v>
      </c>
      <c r="N91" s="428"/>
      <c r="O91" s="431" t="e">
        <f>VLOOKUP(N91,'NAMA DOSEN MANAJEMEN '!$A$2:$B$73,2)</f>
        <v>#N/A</v>
      </c>
      <c r="P91" s="419" t="s">
        <v>489</v>
      </c>
    </row>
    <row r="92" spans="1:18" s="303" customFormat="1" ht="31" x14ac:dyDescent="0.35">
      <c r="A92" s="298">
        <v>6</v>
      </c>
      <c r="B92" s="299" t="s">
        <v>61</v>
      </c>
      <c r="C92" s="300" t="s">
        <v>441</v>
      </c>
      <c r="D92" s="299" t="s">
        <v>440</v>
      </c>
      <c r="E92" s="300" t="s">
        <v>1</v>
      </c>
      <c r="F92" s="301">
        <v>3</v>
      </c>
      <c r="G92" s="296" t="s">
        <v>98</v>
      </c>
      <c r="H92" s="296" t="s">
        <v>62</v>
      </c>
      <c r="I92" s="296" t="s">
        <v>111</v>
      </c>
      <c r="J92" s="328"/>
      <c r="K92" s="328" t="e">
        <f>VLOOKUP(J92,'NAMA DOSEN MANAJEMEN '!$A$2:$B$71,2)</f>
        <v>#N/A</v>
      </c>
      <c r="L92" s="328"/>
      <c r="M92" s="328" t="e">
        <f>VLOOKUP(L92,'NAMA DOSEN MANAJEMEN '!$A$2:$B$71,2)</f>
        <v>#N/A</v>
      </c>
      <c r="N92" s="328"/>
      <c r="O92" s="396" t="e">
        <f>VLOOKUP(N92,'NAMA DOSEN MANAJEMEN '!$A$2:$B$73,2)</f>
        <v>#N/A</v>
      </c>
    </row>
    <row r="93" spans="1:18" s="22" customFormat="1" ht="20.25" customHeight="1" x14ac:dyDescent="0.35">
      <c r="A93" s="20" t="s">
        <v>185</v>
      </c>
      <c r="B93" s="19"/>
      <c r="C93" s="19"/>
      <c r="D93" s="260"/>
      <c r="E93" s="17"/>
      <c r="F93" s="17"/>
      <c r="G93" s="17"/>
      <c r="H93" s="17"/>
      <c r="I93" s="17"/>
      <c r="J93" s="414"/>
      <c r="K93" s="328" t="e">
        <f>VLOOKUP(J93,'NAMA DOSEN MANAJEMEN '!$A$2:$B$71,2)</f>
        <v>#N/A</v>
      </c>
      <c r="L93" s="328"/>
      <c r="M93" s="328" t="e">
        <f>VLOOKUP(L93,'NAMA DOSEN MANAJEMEN '!$A$2:$B$71,2)</f>
        <v>#N/A</v>
      </c>
      <c r="N93" s="328"/>
      <c r="O93" s="396" t="e">
        <f>VLOOKUP(N93,'NAMA DOSEN MANAJEMEN '!$A$2:$B$73,2)</f>
        <v>#N/A</v>
      </c>
    </row>
    <row r="94" spans="1:18" s="258" customFormat="1" ht="30" x14ac:dyDescent="0.35">
      <c r="A94" s="257" t="s">
        <v>55</v>
      </c>
      <c r="B94" s="257" t="s">
        <v>54</v>
      </c>
      <c r="C94" s="257" t="s">
        <v>53</v>
      </c>
      <c r="D94" s="257" t="s">
        <v>52</v>
      </c>
      <c r="E94" s="257" t="s">
        <v>51</v>
      </c>
      <c r="F94" s="257" t="s">
        <v>31</v>
      </c>
      <c r="G94" s="257" t="s">
        <v>56</v>
      </c>
      <c r="H94" s="257" t="s">
        <v>57</v>
      </c>
      <c r="I94" s="257" t="s">
        <v>110</v>
      </c>
      <c r="J94" s="413"/>
      <c r="K94" s="328" t="e">
        <f>VLOOKUP(J94,'NAMA DOSEN MANAJEMEN '!$A$2:$B$71,2)</f>
        <v>#N/A</v>
      </c>
      <c r="L94" s="328"/>
      <c r="M94" s="328" t="e">
        <f>VLOOKUP(L94,'NAMA DOSEN MANAJEMEN '!$A$2:$B$71,2)</f>
        <v>#N/A</v>
      </c>
      <c r="N94" s="328"/>
      <c r="O94" s="396" t="e">
        <f>VLOOKUP(N94,'NAMA DOSEN MANAJEMEN '!$A$2:$B$73,2)</f>
        <v>#N/A</v>
      </c>
    </row>
    <row r="95" spans="1:18" s="22" customFormat="1" ht="20.25" customHeight="1" x14ac:dyDescent="0.35">
      <c r="A95" s="365">
        <v>1</v>
      </c>
      <c r="B95" s="365" t="s">
        <v>5</v>
      </c>
      <c r="C95" s="366" t="s">
        <v>309</v>
      </c>
      <c r="D95" s="367" t="s">
        <v>35</v>
      </c>
      <c r="E95" s="366" t="s">
        <v>1</v>
      </c>
      <c r="F95" s="365">
        <v>3</v>
      </c>
      <c r="G95" s="306" t="s">
        <v>83</v>
      </c>
      <c r="H95" s="306" t="s">
        <v>8</v>
      </c>
      <c r="I95" s="3" t="s">
        <v>478</v>
      </c>
      <c r="J95" s="328"/>
      <c r="K95" s="328" t="e">
        <f>VLOOKUP(J95,'NAMA DOSEN MANAJEMEN '!$A$2:$B$71,2)</f>
        <v>#N/A</v>
      </c>
      <c r="L95" s="328"/>
      <c r="M95" s="328" t="e">
        <f>VLOOKUP(L95,'NAMA DOSEN MANAJEMEN '!$A$2:$B$71,2)</f>
        <v>#N/A</v>
      </c>
      <c r="N95" s="328"/>
      <c r="O95" s="396" t="e">
        <f>VLOOKUP(N95,'NAMA DOSEN MANAJEMEN '!$A$2:$B$73,2)</f>
        <v>#N/A</v>
      </c>
    </row>
    <row r="96" spans="1:18" s="22" customFormat="1" ht="20.25" customHeight="1" x14ac:dyDescent="0.35">
      <c r="A96" s="368"/>
      <c r="B96" s="368"/>
      <c r="C96" s="368"/>
      <c r="D96" s="369"/>
      <c r="E96" s="368"/>
      <c r="F96" s="368"/>
      <c r="G96" s="306" t="s">
        <v>84</v>
      </c>
      <c r="H96" s="306" t="s">
        <v>9</v>
      </c>
      <c r="I96" s="3" t="s">
        <v>478</v>
      </c>
      <c r="J96" s="328"/>
      <c r="K96" s="328" t="e">
        <f>VLOOKUP(J96,'NAMA DOSEN MANAJEMEN '!$A$2:$B$71,2)</f>
        <v>#N/A</v>
      </c>
      <c r="L96" s="328"/>
      <c r="M96" s="328" t="e">
        <f>VLOOKUP(L96,'NAMA DOSEN MANAJEMEN '!$A$2:$B$71,2)</f>
        <v>#N/A</v>
      </c>
      <c r="N96" s="328"/>
      <c r="O96" s="396" t="e">
        <f>VLOOKUP(N96,'NAMA DOSEN MANAJEMEN '!$A$2:$B$73,2)</f>
        <v>#N/A</v>
      </c>
    </row>
    <row r="97" spans="1:15" s="22" customFormat="1" ht="20.25" customHeight="1" x14ac:dyDescent="0.35">
      <c r="A97" s="368"/>
      <c r="B97" s="368"/>
      <c r="C97" s="368"/>
      <c r="D97" s="369"/>
      <c r="E97" s="368"/>
      <c r="F97" s="368"/>
      <c r="G97" s="306" t="s">
        <v>85</v>
      </c>
      <c r="H97" s="306" t="s">
        <v>10</v>
      </c>
      <c r="I97" s="3" t="s">
        <v>478</v>
      </c>
      <c r="J97" s="328"/>
      <c r="K97" s="328" t="e">
        <f>VLOOKUP(J97,'NAMA DOSEN MANAJEMEN '!$A$2:$B$71,2)</f>
        <v>#N/A</v>
      </c>
      <c r="L97" s="328"/>
      <c r="M97" s="328" t="e">
        <f>VLOOKUP(L97,'NAMA DOSEN MANAJEMEN '!$A$2:$B$71,2)</f>
        <v>#N/A</v>
      </c>
      <c r="N97" s="328"/>
      <c r="O97" s="396" t="e">
        <f>VLOOKUP(N97,'NAMA DOSEN MANAJEMEN '!$A$2:$B$73,2)</f>
        <v>#N/A</v>
      </c>
    </row>
    <row r="98" spans="1:15" s="22" customFormat="1" ht="20.25" customHeight="1" x14ac:dyDescent="0.35">
      <c r="A98" s="368"/>
      <c r="B98" s="368"/>
      <c r="C98" s="368"/>
      <c r="D98" s="369"/>
      <c r="E98" s="368"/>
      <c r="F98" s="368"/>
      <c r="G98" s="306" t="s">
        <v>86</v>
      </c>
      <c r="H98" s="306" t="s">
        <v>11</v>
      </c>
      <c r="I98" s="3" t="s">
        <v>478</v>
      </c>
      <c r="J98" s="328"/>
      <c r="K98" s="328" t="e">
        <f>VLOOKUP(J98,'NAMA DOSEN MANAJEMEN '!$A$2:$B$71,2)</f>
        <v>#N/A</v>
      </c>
      <c r="L98" s="328"/>
      <c r="M98" s="328" t="e">
        <f>VLOOKUP(L98,'NAMA DOSEN MANAJEMEN '!$A$2:$B$71,2)</f>
        <v>#N/A</v>
      </c>
      <c r="N98" s="328"/>
      <c r="O98" s="396" t="e">
        <f>VLOOKUP(N98,'NAMA DOSEN MANAJEMEN '!$A$2:$B$73,2)</f>
        <v>#N/A</v>
      </c>
    </row>
    <row r="99" spans="1:15" s="22" customFormat="1" ht="20.25" customHeight="1" x14ac:dyDescent="0.35">
      <c r="A99" s="368"/>
      <c r="B99" s="368"/>
      <c r="C99" s="368"/>
      <c r="D99" s="369"/>
      <c r="E99" s="368"/>
      <c r="F99" s="368"/>
      <c r="G99" s="306" t="s">
        <v>87</v>
      </c>
      <c r="H99" s="306" t="s">
        <v>12</v>
      </c>
      <c r="I99" s="3" t="s">
        <v>478</v>
      </c>
      <c r="J99" s="328"/>
      <c r="K99" s="328" t="e">
        <f>VLOOKUP(J99,'NAMA DOSEN MANAJEMEN '!$A$2:$B$71,2)</f>
        <v>#N/A</v>
      </c>
      <c r="L99" s="328"/>
      <c r="M99" s="328" t="e">
        <f>VLOOKUP(L99,'NAMA DOSEN MANAJEMEN '!$A$2:$B$71,2)</f>
        <v>#N/A</v>
      </c>
      <c r="N99" s="328"/>
      <c r="O99" s="396" t="e">
        <f>VLOOKUP(N99,'NAMA DOSEN MANAJEMEN '!$A$2:$B$73,2)</f>
        <v>#N/A</v>
      </c>
    </row>
    <row r="100" spans="1:15" s="22" customFormat="1" ht="20.25" customHeight="1" x14ac:dyDescent="0.35">
      <c r="A100" s="368"/>
      <c r="B100" s="368"/>
      <c r="C100" s="368"/>
      <c r="D100" s="369"/>
      <c r="E100" s="368"/>
      <c r="F100" s="368"/>
      <c r="G100" s="306" t="s">
        <v>88</v>
      </c>
      <c r="H100" s="276" t="s">
        <v>17</v>
      </c>
      <c r="I100" s="3" t="s">
        <v>478</v>
      </c>
      <c r="J100" s="328"/>
      <c r="K100" s="328" t="e">
        <f>VLOOKUP(J100,'NAMA DOSEN MANAJEMEN '!$A$2:$B$71,2)</f>
        <v>#N/A</v>
      </c>
      <c r="L100" s="328"/>
      <c r="M100" s="328" t="e">
        <f>VLOOKUP(L100,'NAMA DOSEN MANAJEMEN '!$A$2:$B$71,2)</f>
        <v>#N/A</v>
      </c>
      <c r="N100" s="328"/>
      <c r="O100" s="396" t="e">
        <f>VLOOKUP(N100,'NAMA DOSEN MANAJEMEN '!$A$2:$B$73,2)</f>
        <v>#N/A</v>
      </c>
    </row>
    <row r="101" spans="1:15" s="22" customFormat="1" ht="20.25" customHeight="1" x14ac:dyDescent="0.35">
      <c r="A101" s="368"/>
      <c r="B101" s="368"/>
      <c r="C101" s="368"/>
      <c r="D101" s="369"/>
      <c r="E101" s="368"/>
      <c r="F101" s="368"/>
      <c r="G101" s="306" t="s">
        <v>89</v>
      </c>
      <c r="H101" s="307" t="s">
        <v>18</v>
      </c>
      <c r="I101" s="3" t="s">
        <v>478</v>
      </c>
      <c r="J101" s="328"/>
      <c r="K101" s="328" t="e">
        <f>VLOOKUP(J101,'NAMA DOSEN MANAJEMEN '!$A$2:$B$71,2)</f>
        <v>#N/A</v>
      </c>
      <c r="L101" s="328"/>
      <c r="M101" s="328" t="e">
        <f>VLOOKUP(L101,'NAMA DOSEN MANAJEMEN '!$A$2:$B$71,2)</f>
        <v>#N/A</v>
      </c>
      <c r="N101" s="328"/>
      <c r="O101" s="396" t="e">
        <f>VLOOKUP(N101,'NAMA DOSEN MANAJEMEN '!$A$2:$B$73,2)</f>
        <v>#N/A</v>
      </c>
    </row>
    <row r="102" spans="1:15" s="22" customFormat="1" ht="20.25" customHeight="1" x14ac:dyDescent="0.35">
      <c r="A102" s="370"/>
      <c r="B102" s="370"/>
      <c r="C102" s="370"/>
      <c r="D102" s="371"/>
      <c r="E102" s="370"/>
      <c r="F102" s="370"/>
      <c r="G102" s="306" t="s">
        <v>90</v>
      </c>
      <c r="H102" s="307" t="s">
        <v>19</v>
      </c>
      <c r="I102" s="3" t="s">
        <v>478</v>
      </c>
      <c r="J102" s="328"/>
      <c r="K102" s="328" t="e">
        <f>VLOOKUP(J102,'NAMA DOSEN MANAJEMEN '!$A$2:$B$71,2)</f>
        <v>#N/A</v>
      </c>
      <c r="L102" s="328"/>
      <c r="M102" s="328" t="e">
        <f>VLOOKUP(L102,'NAMA DOSEN MANAJEMEN '!$A$2:$B$71,2)</f>
        <v>#N/A</v>
      </c>
      <c r="N102" s="328"/>
      <c r="O102" s="396" t="e">
        <f>VLOOKUP(N102,'NAMA DOSEN MANAJEMEN '!$A$2:$B$73,2)</f>
        <v>#N/A</v>
      </c>
    </row>
    <row r="103" spans="1:15" s="297" customFormat="1" ht="20.25" customHeight="1" x14ac:dyDescent="0.35">
      <c r="A103" s="359">
        <v>2</v>
      </c>
      <c r="B103" s="372" t="s">
        <v>5</v>
      </c>
      <c r="C103" s="372" t="s">
        <v>6</v>
      </c>
      <c r="D103" s="373" t="s">
        <v>7</v>
      </c>
      <c r="E103" s="372" t="s">
        <v>0</v>
      </c>
      <c r="F103" s="359">
        <v>3</v>
      </c>
      <c r="G103" s="285" t="s">
        <v>180</v>
      </c>
      <c r="H103" s="304" t="s">
        <v>8</v>
      </c>
      <c r="I103" s="304" t="s">
        <v>111</v>
      </c>
      <c r="J103" s="105">
        <v>4</v>
      </c>
      <c r="K103" s="278" t="str">
        <f>VLOOKUP(J103,'NAMA DOSEN MANAJEMEN '!$A$2:$B$71,2)</f>
        <v>Dr. Rosida P. Adam, SE., MP.</v>
      </c>
      <c r="L103" s="170">
        <v>36</v>
      </c>
      <c r="M103" s="278" t="str">
        <f>VLOOKUP(L103,'NAMA DOSEN MANAJEMEN '!$A$2:$B$71,2)</f>
        <v>Erwan Sastrawan, S.E. M.M.</v>
      </c>
      <c r="N103" s="328"/>
      <c r="O103" s="396" t="e">
        <f>VLOOKUP(N103,'NAMA DOSEN MANAJEMEN '!$A$2:$B$73,2)</f>
        <v>#N/A</v>
      </c>
    </row>
    <row r="104" spans="1:15" s="297" customFormat="1" ht="20.25" customHeight="1" x14ac:dyDescent="0.35">
      <c r="A104" s="361"/>
      <c r="B104" s="361"/>
      <c r="C104" s="361"/>
      <c r="D104" s="374"/>
      <c r="E104" s="361"/>
      <c r="F104" s="361"/>
      <c r="G104" s="285" t="s">
        <v>181</v>
      </c>
      <c r="H104" s="304" t="s">
        <v>9</v>
      </c>
      <c r="I104" s="304" t="s">
        <v>111</v>
      </c>
      <c r="J104" s="105">
        <v>16</v>
      </c>
      <c r="K104" s="278" t="str">
        <f>VLOOKUP(J104,'NAMA DOSEN MANAJEMEN '!$A$2:$B$71,2)</f>
        <v>Dr. Rahmat Mubaraq, SE.,M.Si.</v>
      </c>
      <c r="L104" s="170">
        <v>37</v>
      </c>
      <c r="M104" s="278" t="str">
        <f>VLOOKUP(L104,'NAMA DOSEN MANAJEMEN '!$A$2:$B$71,2)</f>
        <v>Rian Risendy, S.E., M.M</v>
      </c>
      <c r="N104" s="328"/>
      <c r="O104" s="396" t="e">
        <f>VLOOKUP(N104,'NAMA DOSEN MANAJEMEN '!$A$2:$B$73,2)</f>
        <v>#N/A</v>
      </c>
    </row>
    <row r="105" spans="1:15" s="297" customFormat="1" ht="20.25" customHeight="1" x14ac:dyDescent="0.35">
      <c r="A105" s="361"/>
      <c r="B105" s="361"/>
      <c r="C105" s="361"/>
      <c r="D105" s="374"/>
      <c r="E105" s="361"/>
      <c r="F105" s="361"/>
      <c r="G105" s="285" t="s">
        <v>91</v>
      </c>
      <c r="H105" s="304" t="s">
        <v>10</v>
      </c>
      <c r="I105" s="304" t="s">
        <v>111</v>
      </c>
      <c r="J105" s="105">
        <v>53</v>
      </c>
      <c r="K105" s="278" t="str">
        <f>VLOOKUP(J105,'NAMA DOSEN MANAJEMEN '!$A$2:$B$71,2)</f>
        <v>Moh.Ali Murad,SE,M.Si</v>
      </c>
      <c r="L105" s="170">
        <v>58</v>
      </c>
      <c r="M105" s="278" t="str">
        <f>VLOOKUP(L105,'NAMA DOSEN MANAJEMEN '!$A$2:$B$71,2)</f>
        <v>Pricylia Chintya Dewi, S.E. M.Si.</v>
      </c>
      <c r="N105" s="328"/>
      <c r="O105" s="396" t="e">
        <f>VLOOKUP(N105,'NAMA DOSEN MANAJEMEN '!$A$2:$B$73,2)</f>
        <v>#N/A</v>
      </c>
    </row>
    <row r="106" spans="1:15" s="297" customFormat="1" ht="20.25" customHeight="1" x14ac:dyDescent="0.35">
      <c r="A106" s="363"/>
      <c r="B106" s="363"/>
      <c r="C106" s="363"/>
      <c r="D106" s="375"/>
      <c r="E106" s="363"/>
      <c r="F106" s="363"/>
      <c r="G106" s="285" t="s">
        <v>92</v>
      </c>
      <c r="H106" s="304" t="s">
        <v>11</v>
      </c>
      <c r="I106" s="304" t="s">
        <v>111</v>
      </c>
      <c r="J106" s="105">
        <v>57</v>
      </c>
      <c r="K106" s="278" t="str">
        <f>VLOOKUP(J106,'NAMA DOSEN MANAJEMEN '!$A$2:$B$71,2)</f>
        <v>Wiri Wirastuti, S.E.,M.Si</v>
      </c>
      <c r="L106" s="170">
        <v>21</v>
      </c>
      <c r="M106" s="278" t="str">
        <f>VLOOKUP(L106,'NAMA DOSEN MANAJEMEN '!$A$2:$B$71,2)</f>
        <v>Sri Wanti, S.E. MM.</v>
      </c>
      <c r="N106" s="328"/>
      <c r="O106" s="396" t="e">
        <f>VLOOKUP(N106,'NAMA DOSEN MANAJEMEN '!$A$2:$B$73,2)</f>
        <v>#N/A</v>
      </c>
    </row>
    <row r="107" spans="1:15" s="308" customFormat="1" ht="20.25" customHeight="1" x14ac:dyDescent="0.35">
      <c r="A107" s="365">
        <v>3</v>
      </c>
      <c r="B107" s="365" t="s">
        <v>3</v>
      </c>
      <c r="C107" s="366" t="s">
        <v>68</v>
      </c>
      <c r="D107" s="367" t="s">
        <v>5</v>
      </c>
      <c r="E107" s="365" t="s">
        <v>2</v>
      </c>
      <c r="F107" s="365">
        <v>3</v>
      </c>
      <c r="G107" s="306" t="s">
        <v>328</v>
      </c>
      <c r="H107" s="306" t="s">
        <v>21</v>
      </c>
      <c r="I107" s="307" t="s">
        <v>111</v>
      </c>
      <c r="J107" s="176">
        <v>25</v>
      </c>
      <c r="K107" s="278" t="str">
        <f>VLOOKUP(J107,'NAMA DOSEN MANAJEMEN '!$A$2:$B$71,2)</f>
        <v>Prof. Dr. Djayani Nurdin,SE., M.Si</v>
      </c>
      <c r="L107" s="176">
        <v>33</v>
      </c>
      <c r="M107" s="278" t="str">
        <f>VLOOKUP(L107,'NAMA DOSEN MANAJEMEN '!$A$2:$B$71,2)</f>
        <v>Cici Rianty K.Bidin,SE.M.Si</v>
      </c>
      <c r="N107" s="328"/>
      <c r="O107" s="396" t="e">
        <f>VLOOKUP(N107,'NAMA DOSEN MANAJEMEN '!$A$2:$B$73,2)</f>
        <v>#N/A</v>
      </c>
    </row>
    <row r="108" spans="1:15" s="308" customFormat="1" ht="20.25" customHeight="1" x14ac:dyDescent="0.35">
      <c r="A108" s="368"/>
      <c r="B108" s="368"/>
      <c r="C108" s="376"/>
      <c r="D108" s="369"/>
      <c r="E108" s="368"/>
      <c r="F108" s="368"/>
      <c r="G108" s="306" t="s">
        <v>329</v>
      </c>
      <c r="H108" s="306" t="s">
        <v>13</v>
      </c>
      <c r="I108" s="307" t="s">
        <v>111</v>
      </c>
      <c r="J108" s="176">
        <v>27</v>
      </c>
      <c r="K108" s="278" t="str">
        <f>VLOOKUP(J108,'NAMA DOSEN MANAJEMEN '!$A$2:$B$71,2)</f>
        <v xml:space="preserve">Prof. Dr. Muslimin, SE., MM. </v>
      </c>
      <c r="L108" s="176">
        <v>34</v>
      </c>
      <c r="M108" s="278" t="str">
        <f>VLOOKUP(L108,'NAMA DOSEN MANAJEMEN '!$A$2:$B$71,2)</f>
        <v>Dr.Juliana Kadang, S.E.,M.M.</v>
      </c>
      <c r="N108" s="328"/>
      <c r="O108" s="396" t="e">
        <f>VLOOKUP(N108,'NAMA DOSEN MANAJEMEN '!$A$2:$B$73,2)</f>
        <v>#N/A</v>
      </c>
    </row>
    <row r="109" spans="1:15" s="308" customFormat="1" ht="20.25" customHeight="1" x14ac:dyDescent="0.35">
      <c r="A109" s="368"/>
      <c r="B109" s="368"/>
      <c r="C109" s="376"/>
      <c r="D109" s="369"/>
      <c r="E109" s="368"/>
      <c r="F109" s="368"/>
      <c r="G109" s="306" t="s">
        <v>330</v>
      </c>
      <c r="H109" s="306" t="s">
        <v>22</v>
      </c>
      <c r="I109" s="307" t="s">
        <v>111</v>
      </c>
      <c r="J109" s="176">
        <v>18</v>
      </c>
      <c r="K109" s="278" t="str">
        <f>VLOOKUP(J109,'NAMA DOSEN MANAJEMEN '!$A$2:$B$71,2)</f>
        <v>Wahyuningsih,SE.M.Sc.,Ph.D</v>
      </c>
      <c r="L109" s="176">
        <v>20</v>
      </c>
      <c r="M109" s="278" t="str">
        <f>VLOOKUP(L109,'NAMA DOSEN MANAJEMEN '!$A$2:$B$71,2)</f>
        <v>Asriadi, S.E., M.Sc.</v>
      </c>
      <c r="N109" s="328"/>
      <c r="O109" s="396" t="e">
        <f>VLOOKUP(N109,'NAMA DOSEN MANAJEMEN '!$A$2:$B$73,2)</f>
        <v>#N/A</v>
      </c>
    </row>
    <row r="110" spans="1:15" s="308" customFormat="1" ht="20.25" customHeight="1" x14ac:dyDescent="0.35">
      <c r="A110" s="368"/>
      <c r="B110" s="368"/>
      <c r="C110" s="376"/>
      <c r="D110" s="369"/>
      <c r="E110" s="368"/>
      <c r="F110" s="368"/>
      <c r="G110" s="306" t="s">
        <v>331</v>
      </c>
      <c r="H110" s="306" t="s">
        <v>23</v>
      </c>
      <c r="I110" s="307" t="s">
        <v>111</v>
      </c>
      <c r="J110" s="176">
        <v>28</v>
      </c>
      <c r="K110" s="278" t="str">
        <f>VLOOKUP(J110,'NAMA DOSEN MANAJEMEN '!$A$2:$B$71,2)</f>
        <v>Dr.Vitayanti Fattah, SE., M.Si.</v>
      </c>
      <c r="L110" s="176">
        <v>24</v>
      </c>
      <c r="M110" s="278" t="str">
        <f>VLOOKUP(L110,'NAMA DOSEN MANAJEMEN '!$A$2:$B$71,2)</f>
        <v>H. Muh. Faisal, SE., M.Si</v>
      </c>
      <c r="N110" s="328"/>
      <c r="O110" s="396" t="e">
        <f>VLOOKUP(N110,'NAMA DOSEN MANAJEMEN '!$A$2:$B$73,2)</f>
        <v>#N/A</v>
      </c>
    </row>
    <row r="111" spans="1:15" s="308" customFormat="1" ht="20.25" customHeight="1" x14ac:dyDescent="0.35">
      <c r="A111" s="370"/>
      <c r="B111" s="370"/>
      <c r="C111" s="377"/>
      <c r="D111" s="371"/>
      <c r="E111" s="370"/>
      <c r="F111" s="370"/>
      <c r="G111" s="306" t="s">
        <v>332</v>
      </c>
      <c r="H111" s="306" t="s">
        <v>38</v>
      </c>
      <c r="I111" s="307" t="s">
        <v>111</v>
      </c>
      <c r="J111" s="176">
        <v>13</v>
      </c>
      <c r="K111" s="278" t="str">
        <f>VLOOKUP(J111,'NAMA DOSEN MANAJEMEN '!$A$2:$B$71,2)</f>
        <v>Dr.Zakiyah Zahara, SE., MM</v>
      </c>
      <c r="L111" s="176">
        <v>15</v>
      </c>
      <c r="M111" s="278" t="str">
        <f>VLOOKUP(L111,'NAMA DOSEN MANAJEMEN '!$A$2:$B$71,2)</f>
        <v>Dr. Ira Nuriya Santi,SE.M.Si</v>
      </c>
      <c r="N111" s="328"/>
      <c r="O111" s="396" t="e">
        <f>VLOOKUP(N111,'NAMA DOSEN MANAJEMEN '!$A$2:$B$73,2)</f>
        <v>#N/A</v>
      </c>
    </row>
    <row r="112" spans="1:15" s="22" customFormat="1" ht="20.25" customHeight="1" x14ac:dyDescent="0.35">
      <c r="A112" s="27" t="s">
        <v>341</v>
      </c>
      <c r="B112" s="19"/>
      <c r="C112" s="19"/>
      <c r="D112" s="260"/>
      <c r="E112" s="17"/>
      <c r="F112" s="17"/>
      <c r="G112" s="17" t="s">
        <v>100</v>
      </c>
      <c r="H112" s="17"/>
      <c r="I112" s="17"/>
      <c r="J112" s="414"/>
      <c r="K112" s="328" t="e">
        <f>VLOOKUP(J112,'NAMA DOSEN MANAJEMEN '!$A$2:$B$71,2)</f>
        <v>#N/A</v>
      </c>
      <c r="L112" s="328"/>
      <c r="M112" s="328" t="e">
        <f>VLOOKUP(L112,'NAMA DOSEN MANAJEMEN '!$A$2:$B$71,2)</f>
        <v>#N/A</v>
      </c>
      <c r="N112" s="328"/>
      <c r="O112" s="396" t="e">
        <f>VLOOKUP(N112,'NAMA DOSEN MANAJEMEN '!$A$2:$B$73,2)</f>
        <v>#N/A</v>
      </c>
    </row>
    <row r="113" spans="1:16" s="258" customFormat="1" ht="30" x14ac:dyDescent="0.35">
      <c r="A113" s="257" t="s">
        <v>55</v>
      </c>
      <c r="B113" s="257" t="s">
        <v>54</v>
      </c>
      <c r="C113" s="257" t="s">
        <v>53</v>
      </c>
      <c r="D113" s="257" t="s">
        <v>52</v>
      </c>
      <c r="E113" s="257" t="s">
        <v>51</v>
      </c>
      <c r="F113" s="257" t="s">
        <v>31</v>
      </c>
      <c r="G113" s="257" t="s">
        <v>56</v>
      </c>
      <c r="H113" s="257" t="s">
        <v>57</v>
      </c>
      <c r="I113" s="257" t="s">
        <v>110</v>
      </c>
      <c r="J113" s="413"/>
      <c r="K113" s="328" t="e">
        <f>VLOOKUP(J113,'NAMA DOSEN MANAJEMEN '!$A$2:$B$71,2)</f>
        <v>#N/A</v>
      </c>
      <c r="L113" s="328"/>
      <c r="M113" s="328" t="e">
        <f>VLOOKUP(L113,'NAMA DOSEN MANAJEMEN '!$A$2:$B$71,2)</f>
        <v>#N/A</v>
      </c>
      <c r="N113" s="328"/>
      <c r="O113" s="396" t="e">
        <f>VLOOKUP(N113,'NAMA DOSEN MANAJEMEN '!$A$2:$B$73,2)</f>
        <v>#N/A</v>
      </c>
    </row>
    <row r="114" spans="1:16" s="295" customFormat="1" ht="20.25" customHeight="1" x14ac:dyDescent="0.35">
      <c r="A114" s="349">
        <v>1</v>
      </c>
      <c r="B114" s="350" t="s">
        <v>5</v>
      </c>
      <c r="C114" s="350" t="s">
        <v>256</v>
      </c>
      <c r="D114" s="351" t="s">
        <v>255</v>
      </c>
      <c r="E114" s="350" t="s">
        <v>1</v>
      </c>
      <c r="F114" s="349">
        <v>3</v>
      </c>
      <c r="G114" s="294" t="s">
        <v>83</v>
      </c>
      <c r="H114" s="292" t="s">
        <v>8</v>
      </c>
      <c r="I114" s="294" t="s">
        <v>111</v>
      </c>
      <c r="J114" s="140">
        <v>14</v>
      </c>
      <c r="K114" s="278" t="str">
        <f>VLOOKUP(J114,'NAMA DOSEN MANAJEMEN '!$A$2:$B$71,2)</f>
        <v>Dr.Maskuri Sutomo, SE.,M.Si.</v>
      </c>
      <c r="L114" s="95">
        <v>62</v>
      </c>
      <c r="M114" s="278" t="str">
        <f>VLOOKUP(L114,'NAMA DOSEN MANAJEMEN '!$A$2:$B$71,2)</f>
        <v>Mohammad Ega Nugraha, SE. MM.</v>
      </c>
      <c r="N114" s="328"/>
      <c r="O114" s="396" t="e">
        <f>VLOOKUP(N114,'NAMA DOSEN MANAJEMEN '!$A$2:$B$73,2)</f>
        <v>#N/A</v>
      </c>
    </row>
    <row r="115" spans="1:16" s="295" customFormat="1" ht="20.25" customHeight="1" x14ac:dyDescent="0.35">
      <c r="A115" s="352"/>
      <c r="B115" s="378"/>
      <c r="C115" s="378"/>
      <c r="D115" s="379"/>
      <c r="E115" s="378"/>
      <c r="F115" s="352"/>
      <c r="G115" s="294" t="s">
        <v>84</v>
      </c>
      <c r="H115" s="292" t="s">
        <v>9</v>
      </c>
      <c r="I115" s="294" t="s">
        <v>111</v>
      </c>
      <c r="J115" s="140">
        <v>51</v>
      </c>
      <c r="K115" s="278" t="str">
        <f>VLOOKUP(J115,'NAMA DOSEN MANAJEMEN '!$A$2:$B$71,2)</f>
        <v>Dr. Lina Mahardiana, SE., M.Si.</v>
      </c>
      <c r="L115" s="95">
        <v>60</v>
      </c>
      <c r="M115" s="278" t="str">
        <f>VLOOKUP(L115,'NAMA DOSEN MANAJEMEN '!$A$2:$B$71,2)</f>
        <v>Faruq Lamusa, S.E. M.M.</v>
      </c>
      <c r="N115" s="328"/>
      <c r="O115" s="396" t="e">
        <f>VLOOKUP(N115,'NAMA DOSEN MANAJEMEN '!$A$2:$B$73,2)</f>
        <v>#N/A</v>
      </c>
    </row>
    <row r="116" spans="1:16" s="295" customFormat="1" ht="20.25" customHeight="1" x14ac:dyDescent="0.35">
      <c r="A116" s="352"/>
      <c r="B116" s="378"/>
      <c r="C116" s="378"/>
      <c r="D116" s="379"/>
      <c r="E116" s="378"/>
      <c r="F116" s="352"/>
      <c r="G116" s="294" t="s">
        <v>85</v>
      </c>
      <c r="H116" s="292" t="s">
        <v>10</v>
      </c>
      <c r="I116" s="294" t="s">
        <v>111</v>
      </c>
      <c r="J116" s="140">
        <v>4</v>
      </c>
      <c r="K116" s="278" t="str">
        <f>VLOOKUP(J116,'NAMA DOSEN MANAJEMEN '!$A$2:$B$71,2)</f>
        <v>Dr. Rosida P. Adam, SE., MP.</v>
      </c>
      <c r="L116" s="95">
        <v>38</v>
      </c>
      <c r="M116" s="278" t="str">
        <f>VLOOKUP(L116,'NAMA DOSEN MANAJEMEN '!$A$2:$B$71,2)</f>
        <v>Dr. Ramli Hatma, SE., MM.</v>
      </c>
      <c r="N116" s="328"/>
      <c r="O116" s="396" t="e">
        <f>VLOOKUP(N116,'NAMA DOSEN MANAJEMEN '!$A$2:$B$73,2)</f>
        <v>#N/A</v>
      </c>
    </row>
    <row r="117" spans="1:16" s="295" customFormat="1" ht="20.25" customHeight="1" x14ac:dyDescent="0.35">
      <c r="A117" s="354"/>
      <c r="B117" s="380"/>
      <c r="C117" s="380"/>
      <c r="D117" s="381"/>
      <c r="E117" s="380"/>
      <c r="F117" s="354"/>
      <c r="G117" s="294" t="s">
        <v>86</v>
      </c>
      <c r="H117" s="292" t="s">
        <v>11</v>
      </c>
      <c r="I117" s="294" t="s">
        <v>111</v>
      </c>
      <c r="J117" s="140">
        <v>20</v>
      </c>
      <c r="K117" s="278" t="str">
        <f>VLOOKUP(J117,'NAMA DOSEN MANAJEMEN '!$A$2:$B$71,2)</f>
        <v>Asriadi, S.E., M.Sc.</v>
      </c>
      <c r="L117" s="95">
        <v>59</v>
      </c>
      <c r="M117" s="278" t="str">
        <f>VLOOKUP(L117,'NAMA DOSEN MANAJEMEN '!$A$2:$B$71,2)</f>
        <v>Nur Risky Islianty, SE., MM.</v>
      </c>
      <c r="N117" s="328"/>
      <c r="O117" s="396" t="e">
        <f>VLOOKUP(N117,'NAMA DOSEN MANAJEMEN '!$A$2:$B$73,2)</f>
        <v>#N/A</v>
      </c>
    </row>
    <row r="118" spans="1:16" s="297" customFormat="1" ht="20.25" customHeight="1" x14ac:dyDescent="0.35">
      <c r="A118" s="359">
        <v>2</v>
      </c>
      <c r="B118" s="372" t="s">
        <v>5</v>
      </c>
      <c r="C118" s="372" t="s">
        <v>43</v>
      </c>
      <c r="D118" s="1134" t="s">
        <v>258</v>
      </c>
      <c r="E118" s="1136" t="s">
        <v>0</v>
      </c>
      <c r="F118" s="359">
        <v>3</v>
      </c>
      <c r="G118" s="304" t="s">
        <v>87</v>
      </c>
      <c r="H118" s="304" t="s">
        <v>8</v>
      </c>
      <c r="I118" s="304" t="s">
        <v>111</v>
      </c>
      <c r="J118" s="140">
        <v>27</v>
      </c>
      <c r="K118" s="278" t="str">
        <f>VLOOKUP(J118,'NAMA DOSEN MANAJEMEN '!$A$2:$B$71,2)</f>
        <v xml:space="preserve">Prof. Dr. Muslimin, SE., MM. </v>
      </c>
      <c r="L118" s="90">
        <v>30</v>
      </c>
      <c r="M118" s="278" t="str">
        <f>VLOOKUP(L118,'NAMA DOSEN MANAJEMEN '!$A$2:$B$71,2)</f>
        <v>Dr. Darman,SE.,MM</v>
      </c>
      <c r="N118" s="328"/>
      <c r="O118" s="396" t="e">
        <f>VLOOKUP(N118,'NAMA DOSEN MANAJEMEN '!$A$2:$B$73,2)</f>
        <v>#N/A</v>
      </c>
      <c r="P118" s="309" t="s">
        <v>257</v>
      </c>
    </row>
    <row r="119" spans="1:16" s="297" customFormat="1" ht="20.25" customHeight="1" x14ac:dyDescent="0.35">
      <c r="A119" s="363"/>
      <c r="B119" s="363"/>
      <c r="C119" s="382"/>
      <c r="D119" s="1135"/>
      <c r="E119" s="1137"/>
      <c r="F119" s="363"/>
      <c r="G119" s="304" t="s">
        <v>88</v>
      </c>
      <c r="H119" s="304" t="s">
        <v>9</v>
      </c>
      <c r="I119" s="304" t="s">
        <v>111</v>
      </c>
      <c r="J119" s="140">
        <v>25</v>
      </c>
      <c r="K119" s="278" t="str">
        <f>VLOOKUP(J119,'NAMA DOSEN MANAJEMEN '!$A$2:$B$71,2)</f>
        <v>Prof. Dr. Djayani Nurdin,SE., M.Si</v>
      </c>
      <c r="L119" s="90">
        <v>29</v>
      </c>
      <c r="M119" s="278" t="str">
        <f>VLOOKUP(L119,'NAMA DOSEN MANAJEMEN '!$A$2:$B$71,2)</f>
        <v>Dr. Muh. Yunus Kasim, SE., M.Si.</v>
      </c>
      <c r="N119" s="328"/>
      <c r="O119" s="396" t="e">
        <f>VLOOKUP(N119,'NAMA DOSEN MANAJEMEN '!$A$2:$B$73,2)</f>
        <v>#N/A</v>
      </c>
    </row>
    <row r="120" spans="1:16" s="297" customFormat="1" ht="20.25" customHeight="1" x14ac:dyDescent="0.35">
      <c r="A120" s="285">
        <v>3</v>
      </c>
      <c r="B120" s="271" t="s">
        <v>5</v>
      </c>
      <c r="C120" s="310" t="s">
        <v>45</v>
      </c>
      <c r="D120" s="305" t="s">
        <v>259</v>
      </c>
      <c r="E120" s="310" t="s">
        <v>0</v>
      </c>
      <c r="F120" s="285">
        <v>3</v>
      </c>
      <c r="G120" s="304" t="s">
        <v>89</v>
      </c>
      <c r="H120" s="304" t="s">
        <v>26</v>
      </c>
      <c r="I120" s="304" t="s">
        <v>111</v>
      </c>
      <c r="J120" s="140">
        <v>40</v>
      </c>
      <c r="K120" s="278" t="str">
        <f>VLOOKUP(J120,'NAMA DOSEN MANAJEMEN '!$A$2:$B$71,2)</f>
        <v>Dr. Husein H.M. Saleh, SE., M.S.</v>
      </c>
      <c r="L120" s="90">
        <v>44</v>
      </c>
      <c r="M120" s="278" t="str">
        <f>VLOOKUP(L120,'NAMA DOSEN MANAJEMEN '!$A$2:$B$71,2)</f>
        <v>Dr. Asngadi, SE., M.Si.</v>
      </c>
      <c r="N120" s="328"/>
      <c r="O120" s="396" t="e">
        <f>VLOOKUP(N120,'NAMA DOSEN MANAJEMEN '!$A$2:$B$73,2)</f>
        <v>#N/A</v>
      </c>
    </row>
    <row r="121" spans="1:16" s="303" customFormat="1" ht="31" x14ac:dyDescent="0.35">
      <c r="A121" s="302">
        <v>4</v>
      </c>
      <c r="B121" s="311" t="s">
        <v>61</v>
      </c>
      <c r="C121" s="296" t="s">
        <v>72</v>
      </c>
      <c r="D121" s="311" t="s">
        <v>27</v>
      </c>
      <c r="E121" s="302" t="s">
        <v>1</v>
      </c>
      <c r="F121" s="302">
        <v>3</v>
      </c>
      <c r="G121" s="296" t="s">
        <v>90</v>
      </c>
      <c r="H121" s="296" t="s">
        <v>62</v>
      </c>
      <c r="I121" s="312" t="s">
        <v>111</v>
      </c>
      <c r="J121" s="415"/>
      <c r="K121" s="328" t="e">
        <f>VLOOKUP(J121,'NAMA DOSEN MANAJEMEN '!$A$2:$B$71,2)</f>
        <v>#N/A</v>
      </c>
      <c r="L121" s="328"/>
      <c r="M121" s="328" t="e">
        <f>VLOOKUP(L121,'NAMA DOSEN MANAJEMEN '!$A$2:$B$71,2)</f>
        <v>#N/A</v>
      </c>
      <c r="N121" s="328"/>
      <c r="O121" s="396" t="e">
        <f>VLOOKUP(N121,'NAMA DOSEN MANAJEMEN '!$A$2:$B$73,2)</f>
        <v>#N/A</v>
      </c>
    </row>
    <row r="122" spans="1:16" s="308" customFormat="1" ht="20.25" customHeight="1" x14ac:dyDescent="0.35">
      <c r="A122" s="365">
        <v>5</v>
      </c>
      <c r="B122" s="366" t="s">
        <v>384</v>
      </c>
      <c r="C122" s="366" t="s">
        <v>68</v>
      </c>
      <c r="D122" s="383" t="s">
        <v>5</v>
      </c>
      <c r="E122" s="366" t="s">
        <v>2</v>
      </c>
      <c r="F122" s="365">
        <v>3</v>
      </c>
      <c r="G122" s="307" t="s">
        <v>180</v>
      </c>
      <c r="H122" s="307" t="s">
        <v>376</v>
      </c>
      <c r="I122" s="307" t="s">
        <v>111</v>
      </c>
      <c r="J122" s="415">
        <v>6</v>
      </c>
      <c r="K122" s="278" t="str">
        <f>VLOOKUP(J122,'NAMA DOSEN MANAJEMEN '!$A$2:$B$71,2)</f>
        <v>Dr. H. Syamsul bahri DP, SE., MM.</v>
      </c>
      <c r="L122" s="328">
        <v>11</v>
      </c>
      <c r="M122" s="278" t="str">
        <f>VLOOKUP(L122,'NAMA DOSEN MANAJEMEN '!$A$2:$B$71,2)</f>
        <v>Muzakir Tombolotutu, SE., M.Si.</v>
      </c>
      <c r="N122" s="328"/>
      <c r="O122" s="396" t="e">
        <f>VLOOKUP(N122,'NAMA DOSEN MANAJEMEN '!$A$2:$B$73,2)</f>
        <v>#N/A</v>
      </c>
    </row>
    <row r="123" spans="1:16" s="308" customFormat="1" ht="20.25" customHeight="1" x14ac:dyDescent="0.35">
      <c r="A123" s="368"/>
      <c r="B123" s="368"/>
      <c r="C123" s="376"/>
      <c r="D123" s="384"/>
      <c r="E123" s="376"/>
      <c r="F123" s="368"/>
      <c r="G123" s="307" t="s">
        <v>181</v>
      </c>
      <c r="H123" s="307" t="s">
        <v>377</v>
      </c>
      <c r="I123" s="307" t="s">
        <v>111</v>
      </c>
      <c r="J123" s="415">
        <v>26</v>
      </c>
      <c r="K123" s="278" t="str">
        <f>VLOOKUP(J123,'NAMA DOSEN MANAJEMEN '!$A$2:$B$71,2)</f>
        <v xml:space="preserve">Dr. Muhammad Nofal, SE., DEA. </v>
      </c>
      <c r="L123" s="328">
        <v>2</v>
      </c>
      <c r="M123" s="278" t="str">
        <f>VLOOKUP(L123,'NAMA DOSEN MANAJEMEN '!$A$2:$B$71,2)</f>
        <v>Benyamin Parubak, SE., MM.</v>
      </c>
      <c r="N123" s="328"/>
      <c r="O123" s="396" t="e">
        <f>VLOOKUP(N123,'NAMA DOSEN MANAJEMEN '!$A$2:$B$73,2)</f>
        <v>#N/A</v>
      </c>
    </row>
    <row r="124" spans="1:16" s="308" customFormat="1" ht="20.25" customHeight="1" x14ac:dyDescent="0.35">
      <c r="A124" s="368"/>
      <c r="B124" s="368"/>
      <c r="C124" s="376"/>
      <c r="D124" s="384"/>
      <c r="E124" s="376"/>
      <c r="F124" s="368"/>
      <c r="G124" s="307" t="s">
        <v>91</v>
      </c>
      <c r="H124" s="307" t="s">
        <v>378</v>
      </c>
      <c r="I124" s="307" t="s">
        <v>111</v>
      </c>
      <c r="J124" s="415">
        <v>50</v>
      </c>
      <c r="K124" s="278" t="str">
        <f>VLOOKUP(J124,'NAMA DOSEN MANAJEMEN '!$A$2:$B$71,2)</f>
        <v>Dr. Bakri Hasanuddin. SE., M.Si.</v>
      </c>
      <c r="L124" s="278">
        <v>31</v>
      </c>
      <c r="M124" s="278" t="str">
        <f>VLOOKUP(L124,'NAMA DOSEN MANAJEMEN '!$A$2:$B$71,2)</f>
        <v>Dr.Husnah, SE.,M.Si</v>
      </c>
      <c r="N124" s="328"/>
      <c r="O124" s="396" t="e">
        <f>VLOOKUP(N124,'NAMA DOSEN MANAJEMEN '!$A$2:$B$73,2)</f>
        <v>#N/A</v>
      </c>
    </row>
    <row r="125" spans="1:16" s="308" customFormat="1" ht="20.25" customHeight="1" x14ac:dyDescent="0.35">
      <c r="A125" s="368"/>
      <c r="B125" s="368"/>
      <c r="C125" s="376"/>
      <c r="D125" s="384"/>
      <c r="E125" s="376"/>
      <c r="F125" s="368"/>
      <c r="G125" s="307" t="s">
        <v>92</v>
      </c>
      <c r="H125" s="307" t="s">
        <v>379</v>
      </c>
      <c r="I125" s="307" t="s">
        <v>111</v>
      </c>
      <c r="J125" s="415">
        <v>48</v>
      </c>
      <c r="K125" s="278" t="str">
        <f>VLOOKUP(J125,'NAMA DOSEN MANAJEMEN '!$A$2:$B$71,2)</f>
        <v>Dr. Idris, SE., M.Hum.</v>
      </c>
      <c r="L125" s="328">
        <v>55</v>
      </c>
      <c r="M125" s="278" t="str">
        <f>VLOOKUP(L125,'NAMA DOSEN MANAJEMEN '!$A$2:$B$71,2)</f>
        <v>Risnawati,SE.MM</v>
      </c>
      <c r="N125" s="328"/>
      <c r="O125" s="396" t="e">
        <f>VLOOKUP(N125,'NAMA DOSEN MANAJEMEN '!$A$2:$B$73,2)</f>
        <v>#N/A</v>
      </c>
    </row>
    <row r="126" spans="1:16" s="308" customFormat="1" ht="20.25" customHeight="1" x14ac:dyDescent="0.35">
      <c r="A126" s="368"/>
      <c r="B126" s="368"/>
      <c r="C126" s="376"/>
      <c r="D126" s="384"/>
      <c r="E126" s="376"/>
      <c r="F126" s="368"/>
      <c r="G126" s="307" t="s">
        <v>328</v>
      </c>
      <c r="H126" s="307" t="s">
        <v>380</v>
      </c>
      <c r="I126" s="307" t="s">
        <v>111</v>
      </c>
      <c r="J126" s="415">
        <v>3</v>
      </c>
      <c r="K126" s="278" t="str">
        <f>VLOOKUP(J126,'NAMA DOSEN MANAJEMEN '!$A$2:$B$71,2)</f>
        <v>Dr. Harifuddin Thahir, SE., MP.</v>
      </c>
      <c r="L126" s="328">
        <v>23</v>
      </c>
      <c r="M126" s="278" t="str">
        <f>VLOOKUP(L126,'NAMA DOSEN MANAJEMEN '!$A$2:$B$71,2)</f>
        <v>Dr. Nur Hilal, SE., MM.</v>
      </c>
      <c r="N126" s="328"/>
      <c r="O126" s="396" t="e">
        <f>VLOOKUP(N126,'NAMA DOSEN MANAJEMEN '!$A$2:$B$73,2)</f>
        <v>#N/A</v>
      </c>
    </row>
    <row r="127" spans="1:16" s="308" customFormat="1" ht="20.25" customHeight="1" x14ac:dyDescent="0.35">
      <c r="A127" s="370"/>
      <c r="B127" s="370"/>
      <c r="C127" s="377"/>
      <c r="D127" s="385"/>
      <c r="E127" s="377"/>
      <c r="F127" s="370"/>
      <c r="G127" s="307" t="s">
        <v>329</v>
      </c>
      <c r="H127" s="307" t="s">
        <v>381</v>
      </c>
      <c r="I127" s="307" t="s">
        <v>111</v>
      </c>
      <c r="J127" s="415">
        <v>1</v>
      </c>
      <c r="K127" s="278" t="str">
        <f>VLOOKUP(J127,'NAMA DOSEN MANAJEMEN '!$A$2:$B$71,2)</f>
        <v>Dr. Suardi, SE., M.Si.</v>
      </c>
      <c r="L127" s="328">
        <v>14</v>
      </c>
      <c r="M127" s="278" t="str">
        <f>VLOOKUP(L127,'NAMA DOSEN MANAJEMEN '!$A$2:$B$71,2)</f>
        <v>Dr.Maskuri Sutomo, SE.,M.Si.</v>
      </c>
      <c r="N127" s="328"/>
      <c r="O127" s="396" t="e">
        <f>VLOOKUP(N127,'NAMA DOSEN MANAJEMEN '!$A$2:$B$73,2)</f>
        <v>#N/A</v>
      </c>
    </row>
    <row r="128" spans="1:16" s="314" customFormat="1" ht="31" x14ac:dyDescent="0.35">
      <c r="A128" s="302">
        <v>7</v>
      </c>
      <c r="B128" s="313" t="s">
        <v>61</v>
      </c>
      <c r="C128" s="296" t="s">
        <v>443</v>
      </c>
      <c r="D128" s="313" t="s">
        <v>442</v>
      </c>
      <c r="E128" s="296" t="s">
        <v>1</v>
      </c>
      <c r="F128" s="302">
        <v>3</v>
      </c>
      <c r="G128" s="296" t="s">
        <v>94</v>
      </c>
      <c r="H128" s="296" t="s">
        <v>62</v>
      </c>
      <c r="I128" s="296" t="s">
        <v>111</v>
      </c>
      <c r="J128" s="328"/>
      <c r="K128" s="328" t="e">
        <f>VLOOKUP(J128,'NAMA DOSEN MANAJEMEN '!$A$2:$B$71,2)</f>
        <v>#N/A</v>
      </c>
      <c r="L128" s="328"/>
      <c r="M128" s="328" t="e">
        <f>VLOOKUP(L128,'NAMA DOSEN MANAJEMEN '!$A$2:$B$71,2)</f>
        <v>#N/A</v>
      </c>
      <c r="N128" s="328"/>
      <c r="O128" s="396" t="e">
        <f>VLOOKUP(N128,'NAMA DOSEN MANAJEMEN '!$A$2:$B$73,2)</f>
        <v>#N/A</v>
      </c>
    </row>
    <row r="129" spans="1:16" s="22" customFormat="1" ht="20.25" customHeight="1" x14ac:dyDescent="0.35">
      <c r="A129" s="27" t="s">
        <v>342</v>
      </c>
      <c r="B129" s="19"/>
      <c r="C129" s="19"/>
      <c r="D129" s="24"/>
      <c r="E129" s="23"/>
      <c r="F129" s="23"/>
      <c r="G129" s="23" t="s">
        <v>100</v>
      </c>
      <c r="H129" s="23"/>
      <c r="I129" s="23"/>
      <c r="J129" s="329"/>
      <c r="K129" s="328" t="e">
        <f>VLOOKUP(J129,'NAMA DOSEN MANAJEMEN '!$A$2:$B$71,2)</f>
        <v>#N/A</v>
      </c>
      <c r="L129" s="328"/>
      <c r="M129" s="328" t="e">
        <f>VLOOKUP(L129,'NAMA DOSEN MANAJEMEN '!$A$2:$B$71,2)</f>
        <v>#N/A</v>
      </c>
      <c r="N129" s="328"/>
      <c r="O129" s="396" t="e">
        <f>VLOOKUP(N129,'NAMA DOSEN MANAJEMEN '!$A$2:$B$73,2)</f>
        <v>#N/A</v>
      </c>
    </row>
    <row r="130" spans="1:16" s="258" customFormat="1" ht="30" x14ac:dyDescent="0.35">
      <c r="A130" s="257" t="s">
        <v>55</v>
      </c>
      <c r="B130" s="257" t="s">
        <v>54</v>
      </c>
      <c r="C130" s="257" t="s">
        <v>53</v>
      </c>
      <c r="D130" s="257" t="s">
        <v>52</v>
      </c>
      <c r="E130" s="257" t="s">
        <v>51</v>
      </c>
      <c r="F130" s="257" t="s">
        <v>31</v>
      </c>
      <c r="G130" s="257" t="s">
        <v>56</v>
      </c>
      <c r="H130" s="257" t="s">
        <v>57</v>
      </c>
      <c r="I130" s="257" t="s">
        <v>110</v>
      </c>
      <c r="J130" s="413"/>
      <c r="K130" s="328" t="e">
        <f>VLOOKUP(J130,'NAMA DOSEN MANAJEMEN '!$A$2:$B$71,2)</f>
        <v>#N/A</v>
      </c>
      <c r="L130" s="328"/>
      <c r="M130" s="328" t="e">
        <f>VLOOKUP(L130,'NAMA DOSEN MANAJEMEN '!$A$2:$B$71,2)</f>
        <v>#N/A</v>
      </c>
      <c r="N130" s="328"/>
      <c r="O130" s="396" t="e">
        <f>VLOOKUP(N130,'NAMA DOSEN MANAJEMEN '!$A$2:$B$73,2)</f>
        <v>#N/A</v>
      </c>
    </row>
    <row r="131" spans="1:16" s="295" customFormat="1" ht="20.25" customHeight="1" x14ac:dyDescent="0.35">
      <c r="A131" s="349">
        <v>2</v>
      </c>
      <c r="B131" s="349" t="s">
        <v>5</v>
      </c>
      <c r="C131" s="350" t="s">
        <v>71</v>
      </c>
      <c r="D131" s="351" t="s">
        <v>41</v>
      </c>
      <c r="E131" s="350" t="s">
        <v>1</v>
      </c>
      <c r="F131" s="349">
        <v>2</v>
      </c>
      <c r="G131" s="273" t="s">
        <v>84</v>
      </c>
      <c r="H131" s="273" t="s">
        <v>11</v>
      </c>
      <c r="I131" s="273" t="s">
        <v>111</v>
      </c>
      <c r="J131" s="90">
        <v>3</v>
      </c>
      <c r="K131" s="278" t="str">
        <f>VLOOKUP(J131,'NAMA DOSEN MANAJEMEN '!$A$2:$B$71,2)</f>
        <v>Dr. Harifuddin Thahir, SE., MP.</v>
      </c>
      <c r="L131" s="90">
        <v>23</v>
      </c>
      <c r="M131" s="278" t="str">
        <f>VLOOKUP(L131,'NAMA DOSEN MANAJEMEN '!$A$2:$B$71,2)</f>
        <v>Dr. Nur Hilal, SE., MM.</v>
      </c>
      <c r="N131" s="328"/>
      <c r="O131" s="396" t="e">
        <f>VLOOKUP(N131,'NAMA DOSEN MANAJEMEN '!$A$2:$B$73,2)</f>
        <v>#N/A</v>
      </c>
      <c r="P131" s="315"/>
    </row>
    <row r="132" spans="1:16" s="295" customFormat="1" ht="20.25" customHeight="1" x14ac:dyDescent="0.35">
      <c r="A132" s="352"/>
      <c r="B132" s="352"/>
      <c r="C132" s="378"/>
      <c r="D132" s="379"/>
      <c r="E132" s="378"/>
      <c r="F132" s="352"/>
      <c r="G132" s="273" t="s">
        <v>85</v>
      </c>
      <c r="H132" s="273" t="s">
        <v>12</v>
      </c>
      <c r="I132" s="273" t="s">
        <v>111</v>
      </c>
      <c r="J132" s="90">
        <v>4</v>
      </c>
      <c r="K132" s="278" t="str">
        <f>VLOOKUP(J132,'NAMA DOSEN MANAJEMEN '!$A$2:$B$71,2)</f>
        <v>Dr. Rosida P. Adam, SE., MP.</v>
      </c>
      <c r="L132" s="90">
        <v>58</v>
      </c>
      <c r="M132" s="278" t="str">
        <f>VLOOKUP(L132,'NAMA DOSEN MANAJEMEN '!$A$2:$B$71,2)</f>
        <v>Pricylia Chintya Dewi, S.E. M.Si.</v>
      </c>
      <c r="N132" s="328"/>
      <c r="O132" s="396" t="e">
        <f>VLOOKUP(N132,'NAMA DOSEN MANAJEMEN '!$A$2:$B$73,2)</f>
        <v>#N/A</v>
      </c>
      <c r="P132" s="315"/>
    </row>
    <row r="133" spans="1:16" s="295" customFormat="1" ht="20.25" customHeight="1" x14ac:dyDescent="0.35">
      <c r="A133" s="352"/>
      <c r="B133" s="352"/>
      <c r="C133" s="378"/>
      <c r="D133" s="379"/>
      <c r="E133" s="378"/>
      <c r="F133" s="352"/>
      <c r="G133" s="273" t="s">
        <v>86</v>
      </c>
      <c r="H133" s="273" t="s">
        <v>17</v>
      </c>
      <c r="I133" s="273" t="s">
        <v>111</v>
      </c>
      <c r="J133" s="90">
        <v>13</v>
      </c>
      <c r="K133" s="278" t="str">
        <f>VLOOKUP(J133,'NAMA DOSEN MANAJEMEN '!$A$2:$B$71,2)</f>
        <v>Dr.Zakiyah Zahara, SE., MM</v>
      </c>
      <c r="L133" s="90">
        <v>7</v>
      </c>
      <c r="M133" s="278" t="str">
        <f>VLOOKUP(L133,'NAMA DOSEN MANAJEMEN '!$A$2:$B$71,2)</f>
        <v>Nirwan, SE., M.Si.</v>
      </c>
      <c r="N133" s="328"/>
      <c r="O133" s="396" t="e">
        <f>VLOOKUP(N133,'NAMA DOSEN MANAJEMEN '!$A$2:$B$73,2)</f>
        <v>#N/A</v>
      </c>
      <c r="P133" s="315"/>
    </row>
    <row r="134" spans="1:16" s="295" customFormat="1" ht="20.25" customHeight="1" x14ac:dyDescent="0.35">
      <c r="A134" s="352"/>
      <c r="B134" s="352"/>
      <c r="C134" s="378"/>
      <c r="D134" s="379"/>
      <c r="E134" s="378"/>
      <c r="F134" s="352"/>
      <c r="G134" s="273" t="s">
        <v>87</v>
      </c>
      <c r="H134" s="273" t="s">
        <v>18</v>
      </c>
      <c r="I134" s="273" t="s">
        <v>111</v>
      </c>
      <c r="J134" s="90">
        <v>11</v>
      </c>
      <c r="K134" s="278" t="str">
        <f>VLOOKUP(J134,'NAMA DOSEN MANAJEMEN '!$A$2:$B$71,2)</f>
        <v>Muzakir Tombolotutu, SE., M.Si.</v>
      </c>
      <c r="L134" s="90">
        <v>39</v>
      </c>
      <c r="M134" s="278" t="str">
        <f>VLOOKUP(L134,'NAMA DOSEN MANAJEMEN '!$A$2:$B$71,2)</f>
        <v>Fera Nayoan, SE., MM</v>
      </c>
      <c r="N134" s="328"/>
      <c r="O134" s="396" t="e">
        <f>VLOOKUP(N134,'NAMA DOSEN MANAJEMEN '!$A$2:$B$73,2)</f>
        <v>#N/A</v>
      </c>
      <c r="P134" s="315"/>
    </row>
    <row r="135" spans="1:16" s="295" customFormat="1" ht="20.25" customHeight="1" x14ac:dyDescent="0.35">
      <c r="A135" s="354"/>
      <c r="B135" s="354"/>
      <c r="C135" s="380"/>
      <c r="D135" s="381"/>
      <c r="E135" s="380"/>
      <c r="F135" s="354"/>
      <c r="G135" s="273" t="s">
        <v>88</v>
      </c>
      <c r="H135" s="273" t="s">
        <v>19</v>
      </c>
      <c r="I135" s="273" t="s">
        <v>111</v>
      </c>
      <c r="J135" s="90">
        <v>8</v>
      </c>
      <c r="K135" s="278" t="str">
        <f>VLOOKUP(J135,'NAMA DOSEN MANAJEMEN '!$A$2:$B$71,2)</f>
        <v>Dr. Elimawaty Rombe, SE., M.Si.</v>
      </c>
      <c r="L135" s="90">
        <v>22</v>
      </c>
      <c r="M135" s="278" t="str">
        <f>VLOOKUP(L135,'NAMA DOSEN MANAJEMEN '!$A$2:$B$71,2)</f>
        <v>Muh. Zeylo A. S.E. MM.</v>
      </c>
      <c r="N135" s="328"/>
      <c r="O135" s="396" t="e">
        <f>VLOOKUP(N135,'NAMA DOSEN MANAJEMEN '!$A$2:$B$73,2)</f>
        <v>#N/A</v>
      </c>
      <c r="P135" s="315"/>
    </row>
    <row r="136" spans="1:16" s="303" customFormat="1" ht="31" x14ac:dyDescent="0.35">
      <c r="A136" s="302">
        <v>3</v>
      </c>
      <c r="B136" s="311" t="s">
        <v>61</v>
      </c>
      <c r="C136" s="313" t="s">
        <v>70</v>
      </c>
      <c r="D136" s="311" t="s">
        <v>36</v>
      </c>
      <c r="E136" s="311" t="s">
        <v>2</v>
      </c>
      <c r="F136" s="302">
        <v>2</v>
      </c>
      <c r="G136" s="296" t="s">
        <v>89</v>
      </c>
      <c r="H136" s="296" t="s">
        <v>62</v>
      </c>
      <c r="I136" s="296" t="s">
        <v>478</v>
      </c>
      <c r="J136" s="328"/>
      <c r="K136" s="328" t="e">
        <f>VLOOKUP(J136,'NAMA DOSEN MANAJEMEN '!$A$2:$B$71,2)</f>
        <v>#N/A</v>
      </c>
      <c r="L136" s="328"/>
      <c r="M136" s="328" t="e">
        <f>VLOOKUP(L136,'NAMA DOSEN MANAJEMEN '!$A$2:$B$71,2)</f>
        <v>#N/A</v>
      </c>
      <c r="N136" s="328"/>
      <c r="O136" s="396" t="e">
        <f>VLOOKUP(N136,'NAMA DOSEN MANAJEMEN '!$A$2:$B$73,2)</f>
        <v>#N/A</v>
      </c>
      <c r="P136" s="316"/>
    </row>
    <row r="137" spans="1:16" s="330" customFormat="1" ht="20.25" customHeight="1" x14ac:dyDescent="0.35">
      <c r="A137" s="365">
        <v>4</v>
      </c>
      <c r="B137" s="365" t="s">
        <v>5</v>
      </c>
      <c r="C137" s="366" t="s">
        <v>70</v>
      </c>
      <c r="D137" s="383" t="s">
        <v>36</v>
      </c>
      <c r="E137" s="365" t="s">
        <v>2</v>
      </c>
      <c r="F137" s="365">
        <v>2</v>
      </c>
      <c r="G137" s="276" t="s">
        <v>90</v>
      </c>
      <c r="H137" s="276" t="s">
        <v>8</v>
      </c>
      <c r="I137" s="276" t="s">
        <v>478</v>
      </c>
      <c r="J137" s="328"/>
      <c r="K137" s="328" t="e">
        <f>VLOOKUP(J137,'NAMA DOSEN MANAJEMEN '!$A$2:$B$71,2)</f>
        <v>#N/A</v>
      </c>
      <c r="L137" s="328"/>
      <c r="M137" s="328" t="e">
        <f>VLOOKUP(L137,'NAMA DOSEN MANAJEMEN '!$A$2:$B$71,2)</f>
        <v>#N/A</v>
      </c>
      <c r="N137" s="328"/>
      <c r="O137" s="396" t="e">
        <f>VLOOKUP(N137,'NAMA DOSEN MANAJEMEN '!$A$2:$B$73,2)</f>
        <v>#N/A</v>
      </c>
      <c r="P137" s="329"/>
    </row>
    <row r="138" spans="1:16" s="330" customFormat="1" ht="20.25" customHeight="1" x14ac:dyDescent="0.35">
      <c r="A138" s="368"/>
      <c r="B138" s="368"/>
      <c r="C138" s="368"/>
      <c r="D138" s="384"/>
      <c r="E138" s="368"/>
      <c r="F138" s="368"/>
      <c r="G138" s="276" t="s">
        <v>180</v>
      </c>
      <c r="H138" s="276" t="s">
        <v>9</v>
      </c>
      <c r="I138" s="276" t="s">
        <v>478</v>
      </c>
      <c r="J138" s="328"/>
      <c r="K138" s="328" t="e">
        <f>VLOOKUP(J138,'NAMA DOSEN MANAJEMEN '!$A$2:$B$71,2)</f>
        <v>#N/A</v>
      </c>
      <c r="L138" s="328"/>
      <c r="M138" s="328" t="e">
        <f>VLOOKUP(L138,'NAMA DOSEN MANAJEMEN '!$A$2:$B$71,2)</f>
        <v>#N/A</v>
      </c>
      <c r="N138" s="328"/>
      <c r="O138" s="396" t="e">
        <f>VLOOKUP(N138,'NAMA DOSEN MANAJEMEN '!$A$2:$B$73,2)</f>
        <v>#N/A</v>
      </c>
      <c r="P138" s="329"/>
    </row>
    <row r="139" spans="1:16" s="330" customFormat="1" ht="20.25" customHeight="1" x14ac:dyDescent="0.35">
      <c r="A139" s="368"/>
      <c r="B139" s="368"/>
      <c r="C139" s="368"/>
      <c r="D139" s="384"/>
      <c r="E139" s="368"/>
      <c r="F139" s="368"/>
      <c r="G139" s="276" t="s">
        <v>181</v>
      </c>
      <c r="H139" s="276" t="s">
        <v>10</v>
      </c>
      <c r="I139" s="276" t="s">
        <v>478</v>
      </c>
      <c r="J139" s="328"/>
      <c r="K139" s="328" t="e">
        <f>VLOOKUP(J139,'NAMA DOSEN MANAJEMEN '!$A$2:$B$71,2)</f>
        <v>#N/A</v>
      </c>
      <c r="L139" s="328"/>
      <c r="M139" s="328" t="e">
        <f>VLOOKUP(L139,'NAMA DOSEN MANAJEMEN '!$A$2:$B$71,2)</f>
        <v>#N/A</v>
      </c>
      <c r="N139" s="328"/>
      <c r="O139" s="396" t="e">
        <f>VLOOKUP(N139,'NAMA DOSEN MANAJEMEN '!$A$2:$B$73,2)</f>
        <v>#N/A</v>
      </c>
      <c r="P139" s="329"/>
    </row>
    <row r="140" spans="1:16" s="330" customFormat="1" ht="20.25" customHeight="1" x14ac:dyDescent="0.35">
      <c r="A140" s="368"/>
      <c r="B140" s="368"/>
      <c r="C140" s="368"/>
      <c r="D140" s="384"/>
      <c r="E140" s="368"/>
      <c r="F140" s="368"/>
      <c r="G140" s="276" t="s">
        <v>91</v>
      </c>
      <c r="H140" s="276" t="s">
        <v>11</v>
      </c>
      <c r="I140" s="276" t="s">
        <v>478</v>
      </c>
      <c r="J140" s="328"/>
      <c r="K140" s="328" t="e">
        <f>VLOOKUP(J140,'NAMA DOSEN MANAJEMEN '!$A$2:$B$71,2)</f>
        <v>#N/A</v>
      </c>
      <c r="L140" s="328"/>
      <c r="M140" s="328" t="e">
        <f>VLOOKUP(L140,'NAMA DOSEN MANAJEMEN '!$A$2:$B$71,2)</f>
        <v>#N/A</v>
      </c>
      <c r="N140" s="328"/>
      <c r="O140" s="396" t="e">
        <f>VLOOKUP(N140,'NAMA DOSEN MANAJEMEN '!$A$2:$B$73,2)</f>
        <v>#N/A</v>
      </c>
      <c r="P140" s="329"/>
    </row>
    <row r="141" spans="1:16" s="330" customFormat="1" ht="20.25" customHeight="1" x14ac:dyDescent="0.35">
      <c r="A141" s="368"/>
      <c r="B141" s="368"/>
      <c r="C141" s="368"/>
      <c r="D141" s="384"/>
      <c r="E141" s="368"/>
      <c r="F141" s="368"/>
      <c r="G141" s="276" t="s">
        <v>92</v>
      </c>
      <c r="H141" s="276" t="s">
        <v>12</v>
      </c>
      <c r="I141" s="276" t="s">
        <v>478</v>
      </c>
      <c r="J141" s="328"/>
      <c r="K141" s="328" t="e">
        <f>VLOOKUP(J141,'NAMA DOSEN MANAJEMEN '!$A$2:$B$71,2)</f>
        <v>#N/A</v>
      </c>
      <c r="L141" s="328"/>
      <c r="M141" s="328" t="e">
        <f>VLOOKUP(L141,'NAMA DOSEN MANAJEMEN '!$A$2:$B$71,2)</f>
        <v>#N/A</v>
      </c>
      <c r="N141" s="328"/>
      <c r="O141" s="396" t="e">
        <f>VLOOKUP(N141,'NAMA DOSEN MANAJEMEN '!$A$2:$B$73,2)</f>
        <v>#N/A</v>
      </c>
      <c r="P141" s="329"/>
    </row>
    <row r="142" spans="1:16" s="330" customFormat="1" ht="20.25" customHeight="1" x14ac:dyDescent="0.35">
      <c r="A142" s="368"/>
      <c r="B142" s="368"/>
      <c r="C142" s="368"/>
      <c r="D142" s="384"/>
      <c r="E142" s="368"/>
      <c r="F142" s="368"/>
      <c r="G142" s="276" t="s">
        <v>328</v>
      </c>
      <c r="H142" s="276" t="s">
        <v>17</v>
      </c>
      <c r="I142" s="276" t="s">
        <v>478</v>
      </c>
      <c r="J142" s="328"/>
      <c r="K142" s="328" t="e">
        <f>VLOOKUP(J142,'NAMA DOSEN MANAJEMEN '!$A$2:$B$71,2)</f>
        <v>#N/A</v>
      </c>
      <c r="L142" s="328"/>
      <c r="M142" s="328" t="e">
        <f>VLOOKUP(L142,'NAMA DOSEN MANAJEMEN '!$A$2:$B$71,2)</f>
        <v>#N/A</v>
      </c>
      <c r="N142" s="328"/>
      <c r="O142" s="396" t="e">
        <f>VLOOKUP(N142,'NAMA DOSEN MANAJEMEN '!$A$2:$B$73,2)</f>
        <v>#N/A</v>
      </c>
      <c r="P142" s="329"/>
    </row>
    <row r="143" spans="1:16" s="330" customFormat="1" ht="20.25" customHeight="1" x14ac:dyDescent="0.35">
      <c r="A143" s="370"/>
      <c r="B143" s="370"/>
      <c r="C143" s="370"/>
      <c r="D143" s="385"/>
      <c r="E143" s="370"/>
      <c r="F143" s="370"/>
      <c r="G143" s="276" t="s">
        <v>329</v>
      </c>
      <c r="H143" s="276" t="s">
        <v>18</v>
      </c>
      <c r="I143" s="276" t="s">
        <v>478</v>
      </c>
      <c r="J143" s="328"/>
      <c r="K143" s="328" t="e">
        <f>VLOOKUP(J143,'NAMA DOSEN MANAJEMEN '!$A$2:$B$71,2)</f>
        <v>#N/A</v>
      </c>
      <c r="L143" s="328"/>
      <c r="M143" s="328" t="e">
        <f>VLOOKUP(L143,'NAMA DOSEN MANAJEMEN '!$A$2:$B$71,2)</f>
        <v>#N/A</v>
      </c>
      <c r="N143" s="328"/>
      <c r="O143" s="396" t="e">
        <f>VLOOKUP(N143,'NAMA DOSEN MANAJEMEN '!$A$2:$B$73,2)</f>
        <v>#N/A</v>
      </c>
      <c r="P143" s="329"/>
    </row>
    <row r="144" spans="1:16" x14ac:dyDescent="0.35">
      <c r="K144" s="328" t="e">
        <f>VLOOKUP(J144,'NAMA DOSEN MANAJEMEN '!$A$2:$B$71,2)</f>
        <v>#N/A</v>
      </c>
      <c r="L144" s="328"/>
      <c r="M144" s="328" t="e">
        <f>VLOOKUP(L144,'NAMA DOSEN MANAJEMEN '!$A$2:$B$71,2)</f>
        <v>#N/A</v>
      </c>
      <c r="N144" s="328"/>
      <c r="O144" s="396" t="e">
        <f>VLOOKUP(N144,'NAMA DOSEN MANAJEMEN '!$A$2:$B$73,2)</f>
        <v>#N/A</v>
      </c>
    </row>
    <row r="145" spans="1:16" s="26" customFormat="1" ht="20.25" customHeight="1" x14ac:dyDescent="0.35">
      <c r="A145" s="14" t="s">
        <v>186</v>
      </c>
      <c r="G145" s="26" t="s">
        <v>100</v>
      </c>
      <c r="J145" s="331"/>
      <c r="K145" s="328" t="e">
        <f>VLOOKUP(J145,'NAMA DOSEN MANAJEMEN '!$A$2:$B$71,2)</f>
        <v>#N/A</v>
      </c>
      <c r="L145" s="328"/>
      <c r="M145" s="328" t="e">
        <f>VLOOKUP(L145,'NAMA DOSEN MANAJEMEN '!$A$2:$B$71,2)</f>
        <v>#N/A</v>
      </c>
      <c r="N145" s="328"/>
      <c r="O145" s="396" t="e">
        <f>VLOOKUP(N145,'NAMA DOSEN MANAJEMEN '!$A$2:$B$73,2)</f>
        <v>#N/A</v>
      </c>
      <c r="P145" s="16"/>
    </row>
    <row r="146" spans="1:16" s="263" customFormat="1" ht="30" x14ac:dyDescent="0.35">
      <c r="A146" s="254" t="s">
        <v>55</v>
      </c>
      <c r="B146" s="254" t="s">
        <v>54</v>
      </c>
      <c r="C146" s="254" t="s">
        <v>53</v>
      </c>
      <c r="D146" s="254" t="s">
        <v>52</v>
      </c>
      <c r="E146" s="254" t="s">
        <v>51</v>
      </c>
      <c r="F146" s="254" t="s">
        <v>31</v>
      </c>
      <c r="G146" s="254" t="s">
        <v>56</v>
      </c>
      <c r="H146" s="254" t="s">
        <v>57</v>
      </c>
      <c r="I146" s="254" t="s">
        <v>110</v>
      </c>
      <c r="J146" s="395"/>
      <c r="K146" s="328" t="e">
        <f>VLOOKUP(J146,'NAMA DOSEN MANAJEMEN '!$A$2:$B$71,2)</f>
        <v>#N/A</v>
      </c>
      <c r="L146" s="328"/>
      <c r="M146" s="328" t="e">
        <f>VLOOKUP(L146,'NAMA DOSEN MANAJEMEN '!$A$2:$B$71,2)</f>
        <v>#N/A</v>
      </c>
      <c r="N146" s="328"/>
      <c r="O146" s="396" t="e">
        <f>VLOOKUP(N146,'NAMA DOSEN MANAJEMEN '!$A$2:$B$73,2)</f>
        <v>#N/A</v>
      </c>
      <c r="P146" s="262"/>
    </row>
    <row r="147" spans="1:16" s="318" customFormat="1" ht="20.25" customHeight="1" x14ac:dyDescent="0.35">
      <c r="A147" s="386">
        <v>1</v>
      </c>
      <c r="B147" s="335" t="s">
        <v>5</v>
      </c>
      <c r="C147" s="335" t="s">
        <v>6</v>
      </c>
      <c r="D147" s="335" t="s">
        <v>7</v>
      </c>
      <c r="E147" s="335" t="s">
        <v>0</v>
      </c>
      <c r="F147" s="335">
        <v>3</v>
      </c>
      <c r="G147" s="268" t="s">
        <v>83</v>
      </c>
      <c r="H147" s="38" t="s">
        <v>19</v>
      </c>
      <c r="I147" s="38" t="s">
        <v>111</v>
      </c>
      <c r="J147" s="140">
        <v>16</v>
      </c>
      <c r="K147" s="278" t="str">
        <f>VLOOKUP(J147,'NAMA DOSEN MANAJEMEN '!$A$2:$B$71,2)</f>
        <v>Dr. Rahmat Mubaraq, SE.,M.Si.</v>
      </c>
      <c r="L147" s="121">
        <v>60</v>
      </c>
      <c r="M147" s="278" t="str">
        <f>VLOOKUP(L147,'NAMA DOSEN MANAJEMEN '!$A$2:$B$71,2)</f>
        <v>Faruq Lamusa, S.E. M.M.</v>
      </c>
      <c r="N147" s="328"/>
      <c r="O147" s="396" t="e">
        <f>VLOOKUP(N147,'NAMA DOSEN MANAJEMEN '!$A$2:$B$73,2)</f>
        <v>#N/A</v>
      </c>
      <c r="P147" s="317"/>
    </row>
    <row r="148" spans="1:16" s="318" customFormat="1" ht="20.25" customHeight="1" x14ac:dyDescent="0.35">
      <c r="A148" s="387"/>
      <c r="B148" s="35"/>
      <c r="C148" s="35"/>
      <c r="D148" s="35"/>
      <c r="E148" s="35"/>
      <c r="F148" s="35"/>
      <c r="G148" s="268" t="s">
        <v>84</v>
      </c>
      <c r="H148" s="38" t="s">
        <v>20</v>
      </c>
      <c r="I148" s="38" t="s">
        <v>111</v>
      </c>
      <c r="J148" s="140">
        <v>53</v>
      </c>
      <c r="K148" s="278" t="str">
        <f>VLOOKUP(J148,'NAMA DOSEN MANAJEMEN '!$A$2:$B$71,2)</f>
        <v>Moh.Ali Murad,SE,M.Si</v>
      </c>
      <c r="L148" s="121">
        <v>59</v>
      </c>
      <c r="M148" s="278" t="str">
        <f>VLOOKUP(L148,'NAMA DOSEN MANAJEMEN '!$A$2:$B$71,2)</f>
        <v>Nur Risky Islianty, SE., MM.</v>
      </c>
      <c r="N148" s="328"/>
      <c r="O148" s="396" t="e">
        <f>VLOOKUP(N148,'NAMA DOSEN MANAJEMEN '!$A$2:$B$73,2)</f>
        <v>#N/A</v>
      </c>
      <c r="P148" s="317"/>
    </row>
    <row r="149" spans="1:16" s="331" customFormat="1" ht="20.25" customHeight="1" x14ac:dyDescent="0.35">
      <c r="A149" s="388">
        <v>2</v>
      </c>
      <c r="B149" s="388" t="s">
        <v>5</v>
      </c>
      <c r="C149" s="388" t="s">
        <v>65</v>
      </c>
      <c r="D149" s="388" t="s">
        <v>66</v>
      </c>
      <c r="E149" s="388" t="s">
        <v>2</v>
      </c>
      <c r="F149" s="388">
        <v>3</v>
      </c>
      <c r="G149" s="275" t="s">
        <v>85</v>
      </c>
      <c r="H149" s="275" t="s">
        <v>8</v>
      </c>
      <c r="I149" s="275" t="s">
        <v>478</v>
      </c>
      <c r="J149" s="407"/>
      <c r="K149" s="328" t="e">
        <f>VLOOKUP(J149,'NAMA DOSEN MANAJEMEN '!$A$2:$B$71,2)</f>
        <v>#N/A</v>
      </c>
      <c r="L149" s="328"/>
      <c r="M149" s="328" t="e">
        <f>VLOOKUP(L149,'NAMA DOSEN MANAJEMEN '!$A$2:$B$71,2)</f>
        <v>#N/A</v>
      </c>
      <c r="N149" s="328"/>
      <c r="O149" s="396" t="e">
        <f>VLOOKUP(N149,'NAMA DOSEN MANAJEMEN '!$A$2:$B$73,2)</f>
        <v>#N/A</v>
      </c>
    </row>
    <row r="150" spans="1:16" s="331" customFormat="1" ht="20.25" customHeight="1" x14ac:dyDescent="0.35">
      <c r="A150" s="389"/>
      <c r="B150" s="389"/>
      <c r="C150" s="389"/>
      <c r="D150" s="389"/>
      <c r="E150" s="389"/>
      <c r="F150" s="389"/>
      <c r="G150" s="275" t="s">
        <v>86</v>
      </c>
      <c r="H150" s="275" t="s">
        <v>9</v>
      </c>
      <c r="I150" s="275" t="s">
        <v>478</v>
      </c>
      <c r="J150" s="407"/>
      <c r="K150" s="328" t="e">
        <f>VLOOKUP(J150,'NAMA DOSEN MANAJEMEN '!$A$2:$B$71,2)</f>
        <v>#N/A</v>
      </c>
      <c r="L150" s="328"/>
      <c r="M150" s="328" t="e">
        <f>VLOOKUP(L150,'NAMA DOSEN MANAJEMEN '!$A$2:$B$71,2)</f>
        <v>#N/A</v>
      </c>
      <c r="N150" s="328"/>
      <c r="O150" s="396" t="e">
        <f>VLOOKUP(N150,'NAMA DOSEN MANAJEMEN '!$A$2:$B$73,2)</f>
        <v>#N/A</v>
      </c>
    </row>
    <row r="151" spans="1:16" s="331" customFormat="1" ht="20.25" customHeight="1" x14ac:dyDescent="0.35">
      <c r="A151" s="389"/>
      <c r="B151" s="389"/>
      <c r="C151" s="389"/>
      <c r="D151" s="389"/>
      <c r="E151" s="389"/>
      <c r="F151" s="389"/>
      <c r="G151" s="275" t="s">
        <v>87</v>
      </c>
      <c r="H151" s="275" t="s">
        <v>10</v>
      </c>
      <c r="I151" s="275" t="s">
        <v>478</v>
      </c>
      <c r="J151" s="407"/>
      <c r="K151" s="328" t="e">
        <f>VLOOKUP(J151,'NAMA DOSEN MANAJEMEN '!$A$2:$B$71,2)</f>
        <v>#N/A</v>
      </c>
      <c r="L151" s="328"/>
      <c r="M151" s="328" t="e">
        <f>VLOOKUP(L151,'NAMA DOSEN MANAJEMEN '!$A$2:$B$71,2)</f>
        <v>#N/A</v>
      </c>
      <c r="N151" s="328"/>
      <c r="O151" s="396" t="e">
        <f>VLOOKUP(N151,'NAMA DOSEN MANAJEMEN '!$A$2:$B$73,2)</f>
        <v>#N/A</v>
      </c>
    </row>
    <row r="152" spans="1:16" s="331" customFormat="1" ht="20.25" customHeight="1" x14ac:dyDescent="0.35">
      <c r="A152" s="389"/>
      <c r="B152" s="389"/>
      <c r="C152" s="389"/>
      <c r="D152" s="389"/>
      <c r="E152" s="389"/>
      <c r="F152" s="389"/>
      <c r="G152" s="275" t="s">
        <v>88</v>
      </c>
      <c r="H152" s="275" t="s">
        <v>11</v>
      </c>
      <c r="I152" s="275" t="s">
        <v>478</v>
      </c>
      <c r="J152" s="407"/>
      <c r="K152" s="328" t="e">
        <f>VLOOKUP(J152,'NAMA DOSEN MANAJEMEN '!$A$2:$B$71,2)</f>
        <v>#N/A</v>
      </c>
      <c r="L152" s="328"/>
      <c r="M152" s="328" t="e">
        <f>VLOOKUP(L152,'NAMA DOSEN MANAJEMEN '!$A$2:$B$71,2)</f>
        <v>#N/A</v>
      </c>
      <c r="N152" s="328"/>
      <c r="O152" s="396" t="e">
        <f>VLOOKUP(N152,'NAMA DOSEN MANAJEMEN '!$A$2:$B$73,2)</f>
        <v>#N/A</v>
      </c>
    </row>
    <row r="153" spans="1:16" s="331" customFormat="1" ht="20.25" customHeight="1" x14ac:dyDescent="0.35">
      <c r="A153" s="389"/>
      <c r="B153" s="389"/>
      <c r="C153" s="389"/>
      <c r="D153" s="389"/>
      <c r="E153" s="389"/>
      <c r="F153" s="389"/>
      <c r="G153" s="275" t="s">
        <v>89</v>
      </c>
      <c r="H153" s="275" t="s">
        <v>12</v>
      </c>
      <c r="I153" s="275" t="s">
        <v>478</v>
      </c>
      <c r="J153" s="407"/>
      <c r="K153" s="328" t="e">
        <f>VLOOKUP(J153,'NAMA DOSEN MANAJEMEN '!$A$2:$B$71,2)</f>
        <v>#N/A</v>
      </c>
      <c r="L153" s="328"/>
      <c r="M153" s="328" t="e">
        <f>VLOOKUP(L153,'NAMA DOSEN MANAJEMEN '!$A$2:$B$71,2)</f>
        <v>#N/A</v>
      </c>
      <c r="N153" s="328"/>
      <c r="O153" s="396" t="e">
        <f>VLOOKUP(N153,'NAMA DOSEN MANAJEMEN '!$A$2:$B$73,2)</f>
        <v>#N/A</v>
      </c>
    </row>
    <row r="154" spans="1:16" s="331" customFormat="1" ht="20.25" customHeight="1" x14ac:dyDescent="0.35">
      <c r="A154" s="389"/>
      <c r="B154" s="389"/>
      <c r="C154" s="389"/>
      <c r="D154" s="389"/>
      <c r="E154" s="389"/>
      <c r="F154" s="389"/>
      <c r="G154" s="275" t="s">
        <v>90</v>
      </c>
      <c r="H154" s="275" t="s">
        <v>17</v>
      </c>
      <c r="I154" s="275" t="s">
        <v>478</v>
      </c>
      <c r="J154" s="407"/>
      <c r="K154" s="328" t="e">
        <f>VLOOKUP(J154,'NAMA DOSEN MANAJEMEN '!$A$2:$B$71,2)</f>
        <v>#N/A</v>
      </c>
      <c r="L154" s="328"/>
      <c r="M154" s="328" t="e">
        <f>VLOOKUP(L154,'NAMA DOSEN MANAJEMEN '!$A$2:$B$71,2)</f>
        <v>#N/A</v>
      </c>
      <c r="N154" s="328"/>
      <c r="O154" s="396" t="e">
        <f>VLOOKUP(N154,'NAMA DOSEN MANAJEMEN '!$A$2:$B$73,2)</f>
        <v>#N/A</v>
      </c>
    </row>
    <row r="155" spans="1:16" s="331" customFormat="1" ht="20.25" customHeight="1" x14ac:dyDescent="0.35">
      <c r="A155" s="390"/>
      <c r="B155" s="390"/>
      <c r="C155" s="390"/>
      <c r="D155" s="390"/>
      <c r="E155" s="390"/>
      <c r="F155" s="390"/>
      <c r="G155" s="275" t="s">
        <v>180</v>
      </c>
      <c r="H155" s="275" t="s">
        <v>18</v>
      </c>
      <c r="I155" s="275" t="s">
        <v>478</v>
      </c>
      <c r="J155" s="407"/>
      <c r="K155" s="328" t="e">
        <f>VLOOKUP(J155,'NAMA DOSEN MANAJEMEN '!$A$2:$B$71,2)</f>
        <v>#N/A</v>
      </c>
      <c r="L155" s="328"/>
      <c r="M155" s="328" t="e">
        <f>VLOOKUP(L155,'NAMA DOSEN MANAJEMEN '!$A$2:$B$71,2)</f>
        <v>#N/A</v>
      </c>
      <c r="N155" s="328"/>
      <c r="O155" s="396" t="e">
        <f>VLOOKUP(N155,'NAMA DOSEN MANAJEMEN '!$A$2:$B$73,2)</f>
        <v>#N/A</v>
      </c>
    </row>
    <row r="156" spans="1:16" s="320" customFormat="1" ht="31" x14ac:dyDescent="0.35">
      <c r="A156" s="286">
        <v>4</v>
      </c>
      <c r="B156" s="287" t="s">
        <v>61</v>
      </c>
      <c r="C156" s="286" t="s">
        <v>445</v>
      </c>
      <c r="D156" s="286" t="s">
        <v>444</v>
      </c>
      <c r="E156" s="286" t="s">
        <v>1</v>
      </c>
      <c r="F156" s="286">
        <v>3</v>
      </c>
      <c r="G156" s="286" t="s">
        <v>331</v>
      </c>
      <c r="H156" s="286" t="s">
        <v>62</v>
      </c>
      <c r="I156" s="286" t="s">
        <v>111</v>
      </c>
      <c r="J156" s="407"/>
      <c r="K156" s="328" t="e">
        <f>VLOOKUP(J156,'NAMA DOSEN MANAJEMEN '!$A$2:$B$71,2)</f>
        <v>#N/A</v>
      </c>
      <c r="L156" s="328"/>
      <c r="M156" s="328" t="e">
        <f>VLOOKUP(L156,'NAMA DOSEN MANAJEMEN '!$A$2:$B$71,2)</f>
        <v>#N/A</v>
      </c>
      <c r="N156" s="328"/>
      <c r="O156" s="396" t="e">
        <f>VLOOKUP(N156,'NAMA DOSEN MANAJEMEN '!$A$2:$B$73,2)</f>
        <v>#N/A</v>
      </c>
    </row>
    <row r="157" spans="1:16" s="26" customFormat="1" ht="20.25" customHeight="1" x14ac:dyDescent="0.35">
      <c r="A157" s="14" t="s">
        <v>187</v>
      </c>
      <c r="B157" s="261"/>
      <c r="C157" s="261"/>
      <c r="D157" s="17"/>
      <c r="E157" s="17"/>
      <c r="F157" s="17"/>
      <c r="G157" s="17" t="s">
        <v>100</v>
      </c>
      <c r="J157" s="331"/>
      <c r="K157" s="328" t="e">
        <f>VLOOKUP(J157,'NAMA DOSEN MANAJEMEN '!$A$2:$B$71,2)</f>
        <v>#N/A</v>
      </c>
      <c r="L157" s="328"/>
      <c r="M157" s="328" t="e">
        <f>VLOOKUP(L157,'NAMA DOSEN MANAJEMEN '!$A$2:$B$71,2)</f>
        <v>#N/A</v>
      </c>
      <c r="N157" s="328"/>
      <c r="O157" s="396" t="e">
        <f>VLOOKUP(N157,'NAMA DOSEN MANAJEMEN '!$A$2:$B$73,2)</f>
        <v>#N/A</v>
      </c>
      <c r="P157" s="16"/>
    </row>
    <row r="158" spans="1:16" s="263" customFormat="1" ht="30" x14ac:dyDescent="0.35">
      <c r="A158" s="254" t="s">
        <v>55</v>
      </c>
      <c r="B158" s="254" t="s">
        <v>54</v>
      </c>
      <c r="C158" s="254" t="s">
        <v>53</v>
      </c>
      <c r="D158" s="254" t="s">
        <v>52</v>
      </c>
      <c r="E158" s="254" t="s">
        <v>51</v>
      </c>
      <c r="F158" s="254" t="s">
        <v>31</v>
      </c>
      <c r="G158" s="254" t="s">
        <v>56</v>
      </c>
      <c r="H158" s="254" t="s">
        <v>57</v>
      </c>
      <c r="I158" s="254" t="s">
        <v>110</v>
      </c>
      <c r="J158" s="395"/>
      <c r="K158" s="328" t="e">
        <f>VLOOKUP(J158,'NAMA DOSEN MANAJEMEN '!$A$2:$B$71,2)</f>
        <v>#N/A</v>
      </c>
      <c r="L158" s="328"/>
      <c r="M158" s="328" t="e">
        <f>VLOOKUP(L158,'NAMA DOSEN MANAJEMEN '!$A$2:$B$71,2)</f>
        <v>#N/A</v>
      </c>
      <c r="N158" s="328"/>
      <c r="O158" s="396" t="e">
        <f>VLOOKUP(N158,'NAMA DOSEN MANAJEMEN '!$A$2:$B$73,2)</f>
        <v>#N/A</v>
      </c>
      <c r="P158" s="262"/>
    </row>
    <row r="159" spans="1:16" s="318" customFormat="1" ht="20.25" customHeight="1" x14ac:dyDescent="0.35">
      <c r="A159" s="335">
        <v>1</v>
      </c>
      <c r="B159" s="335" t="s">
        <v>5</v>
      </c>
      <c r="C159" s="335" t="s">
        <v>49</v>
      </c>
      <c r="D159" s="335" t="s">
        <v>50</v>
      </c>
      <c r="E159" s="335" t="s">
        <v>0</v>
      </c>
      <c r="F159" s="335">
        <v>3</v>
      </c>
      <c r="G159" s="268" t="s">
        <v>83</v>
      </c>
      <c r="H159" s="268" t="s">
        <v>11</v>
      </c>
      <c r="I159" s="268" t="s">
        <v>111</v>
      </c>
      <c r="J159" s="140">
        <v>27</v>
      </c>
      <c r="K159" s="278" t="str">
        <f>VLOOKUP(J159,'NAMA DOSEN MANAJEMEN '!$A$2:$B$71,2)</f>
        <v xml:space="preserve">Prof. Dr. Muslimin, SE., MM. </v>
      </c>
      <c r="L159" s="95">
        <v>30</v>
      </c>
      <c r="M159" s="278" t="str">
        <f>VLOOKUP(L159,'NAMA DOSEN MANAJEMEN '!$A$2:$B$71,2)</f>
        <v>Dr. Darman,SE.,MM</v>
      </c>
      <c r="N159" s="328"/>
      <c r="O159" s="396" t="e">
        <f>VLOOKUP(N159,'NAMA DOSEN MANAJEMEN '!$A$2:$B$73,2)</f>
        <v>#N/A</v>
      </c>
      <c r="P159" s="321"/>
    </row>
    <row r="160" spans="1:16" s="318" customFormat="1" ht="20.25" customHeight="1" x14ac:dyDescent="0.35">
      <c r="A160" s="336"/>
      <c r="B160" s="336"/>
      <c r="C160" s="336"/>
      <c r="D160" s="336"/>
      <c r="E160" s="336"/>
      <c r="F160" s="336"/>
      <c r="G160" s="268" t="s">
        <v>84</v>
      </c>
      <c r="H160" s="268" t="s">
        <v>12</v>
      </c>
      <c r="I160" s="268" t="s">
        <v>111</v>
      </c>
      <c r="J160" s="140">
        <v>18</v>
      </c>
      <c r="K160" s="278" t="str">
        <f>VLOOKUP(J160,'NAMA DOSEN MANAJEMEN '!$A$2:$B$71,2)</f>
        <v>Wahyuningsih,SE.M.Sc.,Ph.D</v>
      </c>
      <c r="L160" s="95">
        <v>11</v>
      </c>
      <c r="M160" s="278" t="str">
        <f>VLOOKUP(L160,'NAMA DOSEN MANAJEMEN '!$A$2:$B$71,2)</f>
        <v>Muzakir Tombolotutu, SE., M.Si.</v>
      </c>
      <c r="N160" s="328"/>
      <c r="O160" s="396" t="e">
        <f>VLOOKUP(N160,'NAMA DOSEN MANAJEMEN '!$A$2:$B$73,2)</f>
        <v>#N/A</v>
      </c>
      <c r="P160" s="321"/>
    </row>
    <row r="161" spans="1:16" s="318" customFormat="1" ht="20.25" customHeight="1" x14ac:dyDescent="0.35">
      <c r="A161" s="35"/>
      <c r="B161" s="35"/>
      <c r="C161" s="35"/>
      <c r="D161" s="35"/>
      <c r="E161" s="35"/>
      <c r="F161" s="35"/>
      <c r="G161" s="268" t="s">
        <v>85</v>
      </c>
      <c r="H161" s="268" t="s">
        <v>17</v>
      </c>
      <c r="I161" s="268" t="s">
        <v>111</v>
      </c>
      <c r="J161" s="140">
        <v>29</v>
      </c>
      <c r="K161" s="278" t="str">
        <f>VLOOKUP(J161,'NAMA DOSEN MANAJEMEN '!$A$2:$B$71,2)</f>
        <v>Dr. Muh. Yunus Kasim, SE., M.Si.</v>
      </c>
      <c r="L161" s="95">
        <v>31</v>
      </c>
      <c r="M161" s="278" t="str">
        <f>VLOOKUP(L161,'NAMA DOSEN MANAJEMEN '!$A$2:$B$71,2)</f>
        <v>Dr.Husnah, SE.,M.Si</v>
      </c>
      <c r="N161" s="328"/>
      <c r="O161" s="396" t="e">
        <f>VLOOKUP(N161,'NAMA DOSEN MANAJEMEN '!$A$2:$B$73,2)</f>
        <v>#N/A</v>
      </c>
      <c r="P161" s="321"/>
    </row>
    <row r="162" spans="1:16" s="319" customFormat="1" ht="20.25" customHeight="1" x14ac:dyDescent="0.35">
      <c r="A162" s="388">
        <v>2</v>
      </c>
      <c r="B162" s="388" t="s">
        <v>3</v>
      </c>
      <c r="C162" s="388" t="s">
        <v>256</v>
      </c>
      <c r="D162" s="388" t="s">
        <v>7</v>
      </c>
      <c r="E162" s="388" t="s">
        <v>1</v>
      </c>
      <c r="F162" s="388">
        <v>3</v>
      </c>
      <c r="G162" s="275" t="s">
        <v>86</v>
      </c>
      <c r="H162" s="275" t="s">
        <v>21</v>
      </c>
      <c r="I162" s="275" t="s">
        <v>111</v>
      </c>
      <c r="J162" s="196">
        <v>12</v>
      </c>
      <c r="K162" s="278" t="str">
        <f>VLOOKUP(J162,'NAMA DOSEN MANAJEMEN '!$A$2:$B$71,2)</f>
        <v>Ponirin,SE.,M.Bus., Ph.D.</v>
      </c>
      <c r="L162" s="205">
        <v>20</v>
      </c>
      <c r="M162" s="278" t="str">
        <f>VLOOKUP(L162,'NAMA DOSEN MANAJEMEN '!$A$2:$B$71,2)</f>
        <v>Asriadi, S.E., M.Sc.</v>
      </c>
      <c r="N162" s="328"/>
      <c r="O162" s="396" t="e">
        <f>VLOOKUP(N162,'NAMA DOSEN MANAJEMEN '!$A$2:$B$73,2)</f>
        <v>#N/A</v>
      </c>
      <c r="P162" s="322"/>
    </row>
    <row r="163" spans="1:16" s="319" customFormat="1" ht="20.25" customHeight="1" x14ac:dyDescent="0.35">
      <c r="A163" s="389"/>
      <c r="B163" s="389"/>
      <c r="C163" s="389"/>
      <c r="D163" s="389"/>
      <c r="E163" s="389"/>
      <c r="F163" s="389"/>
      <c r="G163" s="275" t="s">
        <v>87</v>
      </c>
      <c r="H163" s="275" t="s">
        <v>13</v>
      </c>
      <c r="I163" s="275" t="s">
        <v>111</v>
      </c>
      <c r="J163" s="196">
        <v>14</v>
      </c>
      <c r="K163" s="278" t="str">
        <f>VLOOKUP(J163,'NAMA DOSEN MANAJEMEN '!$A$2:$B$71,2)</f>
        <v>Dr.Maskuri Sutomo, SE.,M.Si.</v>
      </c>
      <c r="L163" s="205">
        <v>36</v>
      </c>
      <c r="M163" s="278" t="str">
        <f>VLOOKUP(L163,'NAMA DOSEN MANAJEMEN '!$A$2:$B$71,2)</f>
        <v>Erwan Sastrawan, S.E. M.M.</v>
      </c>
      <c r="N163" s="328"/>
      <c r="O163" s="396" t="e">
        <f>VLOOKUP(N163,'NAMA DOSEN MANAJEMEN '!$A$2:$B$73,2)</f>
        <v>#N/A</v>
      </c>
      <c r="P163" s="322"/>
    </row>
    <row r="164" spans="1:16" s="319" customFormat="1" ht="20.25" customHeight="1" x14ac:dyDescent="0.35">
      <c r="A164" s="389"/>
      <c r="B164" s="389"/>
      <c r="C164" s="389"/>
      <c r="D164" s="389"/>
      <c r="E164" s="389"/>
      <c r="F164" s="389"/>
      <c r="G164" s="275" t="s">
        <v>88</v>
      </c>
      <c r="H164" s="275" t="s">
        <v>22</v>
      </c>
      <c r="I164" s="275" t="s">
        <v>111</v>
      </c>
      <c r="J164" s="196">
        <v>51</v>
      </c>
      <c r="K164" s="278" t="str">
        <f>VLOOKUP(J164,'NAMA DOSEN MANAJEMEN '!$A$2:$B$71,2)</f>
        <v>Dr. Lina Mahardiana, SE., M.Si.</v>
      </c>
      <c r="L164" s="205">
        <v>58</v>
      </c>
      <c r="M164" s="278" t="str">
        <f>VLOOKUP(L164,'NAMA DOSEN MANAJEMEN '!$A$2:$B$71,2)</f>
        <v>Pricylia Chintya Dewi, S.E. M.Si.</v>
      </c>
      <c r="N164" s="328"/>
      <c r="O164" s="396" t="e">
        <f>VLOOKUP(N164,'NAMA DOSEN MANAJEMEN '!$A$2:$B$73,2)</f>
        <v>#N/A</v>
      </c>
      <c r="P164" s="322"/>
    </row>
    <row r="165" spans="1:16" s="319" customFormat="1" ht="20.25" customHeight="1" x14ac:dyDescent="0.35">
      <c r="A165" s="389"/>
      <c r="B165" s="389"/>
      <c r="C165" s="389"/>
      <c r="D165" s="389"/>
      <c r="E165" s="389"/>
      <c r="F165" s="389"/>
      <c r="G165" s="275" t="s">
        <v>89</v>
      </c>
      <c r="H165" s="275" t="s">
        <v>23</v>
      </c>
      <c r="I165" s="275" t="s">
        <v>111</v>
      </c>
      <c r="J165" s="196">
        <v>16</v>
      </c>
      <c r="K165" s="278" t="str">
        <f>VLOOKUP(J165,'NAMA DOSEN MANAJEMEN '!$A$2:$B$71,2)</f>
        <v>Dr. Rahmat Mubaraq, SE.,M.Si.</v>
      </c>
      <c r="L165" s="205">
        <v>37</v>
      </c>
      <c r="M165" s="278" t="str">
        <f>VLOOKUP(L165,'NAMA DOSEN MANAJEMEN '!$A$2:$B$71,2)</f>
        <v>Rian Risendy, S.E., M.M</v>
      </c>
      <c r="N165" s="328"/>
      <c r="O165" s="396" t="e">
        <f>VLOOKUP(N165,'NAMA DOSEN MANAJEMEN '!$A$2:$B$73,2)</f>
        <v>#N/A</v>
      </c>
      <c r="P165" s="322"/>
    </row>
    <row r="166" spans="1:16" s="319" customFormat="1" ht="20.25" customHeight="1" x14ac:dyDescent="0.35">
      <c r="A166" s="389"/>
      <c r="B166" s="389"/>
      <c r="C166" s="389"/>
      <c r="D166" s="389"/>
      <c r="E166" s="389"/>
      <c r="F166" s="389"/>
      <c r="G166" s="275" t="s">
        <v>90</v>
      </c>
      <c r="H166" s="275" t="s">
        <v>38</v>
      </c>
      <c r="I166" s="275" t="s">
        <v>111</v>
      </c>
      <c r="J166" s="196">
        <v>34</v>
      </c>
      <c r="K166" s="278" t="str">
        <f>VLOOKUP(J166,'NAMA DOSEN MANAJEMEN '!$A$2:$B$71,2)</f>
        <v>Dr.Juliana Kadang, S.E.,M.M.</v>
      </c>
      <c r="L166" s="205">
        <v>35</v>
      </c>
      <c r="M166" s="278" t="str">
        <f>VLOOKUP(L166,'NAMA DOSEN MANAJEMEN '!$A$2:$B$71,2)</f>
        <v>Surayya, S.E. M.M.</v>
      </c>
      <c r="N166" s="328"/>
      <c r="O166" s="396" t="e">
        <f>VLOOKUP(N166,'NAMA DOSEN MANAJEMEN '!$A$2:$B$73,2)</f>
        <v>#N/A</v>
      </c>
      <c r="P166" s="322"/>
    </row>
    <row r="167" spans="1:16" s="319" customFormat="1" ht="20.25" customHeight="1" x14ac:dyDescent="0.35">
      <c r="A167" s="389"/>
      <c r="B167" s="389"/>
      <c r="C167" s="389"/>
      <c r="D167" s="389"/>
      <c r="E167" s="389"/>
      <c r="F167" s="389"/>
      <c r="G167" s="275" t="s">
        <v>180</v>
      </c>
      <c r="H167" s="275" t="s">
        <v>39</v>
      </c>
      <c r="I167" s="275" t="s">
        <v>111</v>
      </c>
      <c r="J167" s="407">
        <v>57</v>
      </c>
      <c r="K167" s="278" t="str">
        <f>VLOOKUP(J167,'NAMA DOSEN MANAJEMEN '!$A$2:$B$71,2)</f>
        <v>Wiri Wirastuti, S.E.,M.Si</v>
      </c>
      <c r="L167" s="328">
        <v>22</v>
      </c>
      <c r="M167" s="278" t="str">
        <f>VLOOKUP(L167,'NAMA DOSEN MANAJEMEN '!$A$2:$B$71,2)</f>
        <v>Muh. Zeylo A. S.E. MM.</v>
      </c>
      <c r="N167" s="328"/>
      <c r="O167" s="396" t="e">
        <f>VLOOKUP(N167,'NAMA DOSEN MANAJEMEN '!$A$2:$B$73,2)</f>
        <v>#N/A</v>
      </c>
      <c r="P167" s="322"/>
    </row>
    <row r="168" spans="1:16" s="319" customFormat="1" ht="20.25" customHeight="1" x14ac:dyDescent="0.35">
      <c r="A168" s="390"/>
      <c r="B168" s="390"/>
      <c r="C168" s="390"/>
      <c r="D168" s="390"/>
      <c r="E168" s="390"/>
      <c r="F168" s="390"/>
      <c r="G168" s="275" t="s">
        <v>181</v>
      </c>
      <c r="H168" s="275" t="s">
        <v>63</v>
      </c>
      <c r="I168" s="275" t="s">
        <v>111</v>
      </c>
      <c r="J168" s="407">
        <v>53</v>
      </c>
      <c r="K168" s="278" t="str">
        <f>VLOOKUP(J168,'NAMA DOSEN MANAJEMEN '!$A$2:$B$71,2)</f>
        <v>Moh.Ali Murad,SE,M.Si</v>
      </c>
      <c r="L168" s="328">
        <v>60</v>
      </c>
      <c r="M168" s="278" t="str">
        <f>VLOOKUP(L168,'NAMA DOSEN MANAJEMEN '!$A$2:$B$71,2)</f>
        <v>Faruq Lamusa, S.E. M.M.</v>
      </c>
      <c r="N168" s="328"/>
      <c r="O168" s="396" t="e">
        <f>VLOOKUP(N168,'NAMA DOSEN MANAJEMEN '!$A$2:$B$73,2)</f>
        <v>#N/A</v>
      </c>
      <c r="P168" s="322"/>
    </row>
    <row r="169" spans="1:16" s="282" customFormat="1" ht="20.25" customHeight="1" x14ac:dyDescent="0.35">
      <c r="A169" s="337">
        <v>3</v>
      </c>
      <c r="B169" s="337" t="s">
        <v>5</v>
      </c>
      <c r="C169" s="337" t="s">
        <v>72</v>
      </c>
      <c r="D169" s="391" t="s">
        <v>27</v>
      </c>
      <c r="E169" s="337" t="s">
        <v>1</v>
      </c>
      <c r="F169" s="337">
        <v>3</v>
      </c>
      <c r="G169" s="267" t="s">
        <v>91</v>
      </c>
      <c r="H169" s="267" t="s">
        <v>8</v>
      </c>
      <c r="I169" s="267" t="s">
        <v>111</v>
      </c>
      <c r="J169" s="105">
        <v>9</v>
      </c>
      <c r="K169" s="278" t="str">
        <f>VLOOKUP(J169,'NAMA DOSEN MANAJEMEN '!$A$2:$B$71,2)</f>
        <v>Prof. Dr. Syamsul Bachri, SE.,M.Si.</v>
      </c>
      <c r="L169" s="90">
        <v>20</v>
      </c>
      <c r="M169" s="278" t="str">
        <f>VLOOKUP(L169,'NAMA DOSEN MANAJEMEN '!$A$2:$B$71,2)</f>
        <v>Asriadi, S.E., M.Sc.</v>
      </c>
      <c r="N169" s="328"/>
      <c r="O169" s="396" t="e">
        <f>VLOOKUP(N169,'NAMA DOSEN MANAJEMEN '!$A$2:$B$73,2)</f>
        <v>#N/A</v>
      </c>
      <c r="P169" s="293"/>
    </row>
    <row r="170" spans="1:16" s="282" customFormat="1" ht="20.25" customHeight="1" x14ac:dyDescent="0.35">
      <c r="A170" s="33"/>
      <c r="B170" s="33"/>
      <c r="C170" s="33"/>
      <c r="D170" s="392"/>
      <c r="E170" s="33"/>
      <c r="F170" s="33"/>
      <c r="G170" s="267" t="s">
        <v>92</v>
      </c>
      <c r="H170" s="267" t="s">
        <v>9</v>
      </c>
      <c r="I170" s="267" t="s">
        <v>111</v>
      </c>
      <c r="J170" s="105">
        <v>1</v>
      </c>
      <c r="K170" s="278" t="str">
        <f>VLOOKUP(J170,'NAMA DOSEN MANAJEMEN '!$A$2:$B$71,2)</f>
        <v>Dr. Suardi, SE., M.Si.</v>
      </c>
      <c r="L170" s="90">
        <v>39</v>
      </c>
      <c r="M170" s="278" t="str">
        <f>VLOOKUP(L170,'NAMA DOSEN MANAJEMEN '!$A$2:$B$71,2)</f>
        <v>Fera Nayoan, SE., MM</v>
      </c>
      <c r="N170" s="328"/>
      <c r="O170" s="396" t="e">
        <f>VLOOKUP(N170,'NAMA DOSEN MANAJEMEN '!$A$2:$B$73,2)</f>
        <v>#N/A</v>
      </c>
      <c r="P170" s="293"/>
    </row>
    <row r="171" spans="1:16" s="282" customFormat="1" ht="20.25" customHeight="1" x14ac:dyDescent="0.35">
      <c r="A171" s="33"/>
      <c r="B171" s="33"/>
      <c r="C171" s="33"/>
      <c r="D171" s="392"/>
      <c r="E171" s="33"/>
      <c r="F171" s="33"/>
      <c r="G171" s="267" t="s">
        <v>328</v>
      </c>
      <c r="H171" s="267" t="s">
        <v>10</v>
      </c>
      <c r="I171" s="267" t="s">
        <v>111</v>
      </c>
      <c r="J171" s="105">
        <v>3</v>
      </c>
      <c r="K171" s="278" t="str">
        <f>VLOOKUP(J171,'NAMA DOSEN MANAJEMEN '!$A$2:$B$71,2)</f>
        <v>Dr. Harifuddin Thahir, SE., MP.</v>
      </c>
      <c r="L171" s="90">
        <v>23</v>
      </c>
      <c r="M171" s="278" t="str">
        <f>VLOOKUP(L171,'NAMA DOSEN MANAJEMEN '!$A$2:$B$71,2)</f>
        <v>Dr. Nur Hilal, SE., MM.</v>
      </c>
      <c r="N171" s="328"/>
      <c r="O171" s="396" t="e">
        <f>VLOOKUP(N171,'NAMA DOSEN MANAJEMEN '!$A$2:$B$73,2)</f>
        <v>#N/A</v>
      </c>
      <c r="P171" s="293"/>
    </row>
    <row r="172" spans="1:16" s="282" customFormat="1" ht="20.25" customHeight="1" x14ac:dyDescent="0.35">
      <c r="A172" s="33"/>
      <c r="B172" s="33"/>
      <c r="C172" s="33"/>
      <c r="D172" s="392"/>
      <c r="E172" s="33"/>
      <c r="F172" s="33"/>
      <c r="G172" s="267" t="s">
        <v>329</v>
      </c>
      <c r="H172" s="267" t="s">
        <v>11</v>
      </c>
      <c r="I172" s="267" t="s">
        <v>111</v>
      </c>
      <c r="J172" s="105">
        <v>25</v>
      </c>
      <c r="K172" s="278" t="str">
        <f>VLOOKUP(J172,'NAMA DOSEN MANAJEMEN '!$A$2:$B$71,2)</f>
        <v>Prof. Dr. Djayani Nurdin,SE., M.Si</v>
      </c>
      <c r="L172" s="90">
        <v>33</v>
      </c>
      <c r="M172" s="278" t="str">
        <f>VLOOKUP(L172,'NAMA DOSEN MANAJEMEN '!$A$2:$B$71,2)</f>
        <v>Cici Rianty K.Bidin,SE.M.Si</v>
      </c>
      <c r="N172" s="328"/>
      <c r="O172" s="396" t="e">
        <f>VLOOKUP(N172,'NAMA DOSEN MANAJEMEN '!$A$2:$B$73,2)</f>
        <v>#N/A</v>
      </c>
      <c r="P172" s="293"/>
    </row>
    <row r="173" spans="1:16" s="282" customFormat="1" ht="20.25" customHeight="1" x14ac:dyDescent="0.35">
      <c r="A173" s="33"/>
      <c r="B173" s="33"/>
      <c r="C173" s="33"/>
      <c r="D173" s="392"/>
      <c r="E173" s="33"/>
      <c r="F173" s="33"/>
      <c r="G173" s="267" t="s">
        <v>330</v>
      </c>
      <c r="H173" s="267" t="s">
        <v>12</v>
      </c>
      <c r="I173" s="267" t="s">
        <v>111</v>
      </c>
      <c r="J173" s="105">
        <v>6</v>
      </c>
      <c r="K173" s="278" t="str">
        <f>VLOOKUP(J173,'NAMA DOSEN MANAJEMEN '!$A$2:$B$71,2)</f>
        <v>Dr. H. Syamsul bahri DP, SE., MM.</v>
      </c>
      <c r="L173" s="90">
        <v>24</v>
      </c>
      <c r="M173" s="278" t="str">
        <f>VLOOKUP(L173,'NAMA DOSEN MANAJEMEN '!$A$2:$B$71,2)</f>
        <v>H. Muh. Faisal, SE., M.Si</v>
      </c>
      <c r="N173" s="328"/>
      <c r="O173" s="396" t="e">
        <f>VLOOKUP(N173,'NAMA DOSEN MANAJEMEN '!$A$2:$B$73,2)</f>
        <v>#N/A</v>
      </c>
      <c r="P173" s="293"/>
    </row>
    <row r="174" spans="1:16" s="282" customFormat="1" ht="20.25" customHeight="1" x14ac:dyDescent="0.35">
      <c r="A174" s="33"/>
      <c r="B174" s="33"/>
      <c r="C174" s="33"/>
      <c r="D174" s="392"/>
      <c r="E174" s="33"/>
      <c r="F174" s="33"/>
      <c r="G174" s="267" t="s">
        <v>331</v>
      </c>
      <c r="H174" s="267" t="s">
        <v>17</v>
      </c>
      <c r="I174" s="267" t="s">
        <v>111</v>
      </c>
      <c r="J174" s="105">
        <v>13</v>
      </c>
      <c r="K174" s="278" t="str">
        <f>VLOOKUP(J174,'NAMA DOSEN MANAJEMEN '!$A$2:$B$71,2)</f>
        <v>Dr.Zakiyah Zahara, SE., MM</v>
      </c>
      <c r="L174" s="90">
        <v>7</v>
      </c>
      <c r="M174" s="278" t="str">
        <f>VLOOKUP(L174,'NAMA DOSEN MANAJEMEN '!$A$2:$B$71,2)</f>
        <v>Nirwan, SE., M.Si.</v>
      </c>
      <c r="N174" s="328"/>
      <c r="O174" s="396" t="e">
        <f>VLOOKUP(N174,'NAMA DOSEN MANAJEMEN '!$A$2:$B$73,2)</f>
        <v>#N/A</v>
      </c>
      <c r="P174" s="293"/>
    </row>
    <row r="175" spans="1:16" s="282" customFormat="1" ht="20.25" customHeight="1" x14ac:dyDescent="0.35">
      <c r="A175" s="33"/>
      <c r="B175" s="33"/>
      <c r="C175" s="33"/>
      <c r="D175" s="392"/>
      <c r="E175" s="33"/>
      <c r="F175" s="33"/>
      <c r="G175" s="267" t="s">
        <v>332</v>
      </c>
      <c r="H175" s="267" t="s">
        <v>18</v>
      </c>
      <c r="I175" s="267" t="s">
        <v>111</v>
      </c>
      <c r="J175" s="105">
        <v>8</v>
      </c>
      <c r="K175" s="278" t="str">
        <f>VLOOKUP(J175,'NAMA DOSEN MANAJEMEN '!$A$2:$B$71,2)</f>
        <v>Dr. Elimawaty Rombe, SE., M.Si.</v>
      </c>
      <c r="L175" s="90">
        <v>19</v>
      </c>
      <c r="M175" s="278" t="str">
        <f>VLOOKUP(L175,'NAMA DOSEN MANAJEMEN '!$A$2:$B$71,2)</f>
        <v>Farid.SE.MM</v>
      </c>
      <c r="N175" s="328"/>
      <c r="O175" s="396" t="e">
        <f>VLOOKUP(N175,'NAMA DOSEN MANAJEMEN '!$A$2:$B$73,2)</f>
        <v>#N/A</v>
      </c>
      <c r="P175" s="293"/>
    </row>
    <row r="176" spans="1:16" s="282" customFormat="1" ht="20.25" customHeight="1" x14ac:dyDescent="0.35">
      <c r="A176" s="34"/>
      <c r="B176" s="34"/>
      <c r="C176" s="34"/>
      <c r="D176" s="393"/>
      <c r="E176" s="34"/>
      <c r="F176" s="34"/>
      <c r="G176" s="267" t="s">
        <v>333</v>
      </c>
      <c r="H176" s="267" t="s">
        <v>19</v>
      </c>
      <c r="I176" s="267" t="s">
        <v>111</v>
      </c>
      <c r="J176" s="95">
        <v>4</v>
      </c>
      <c r="K176" s="278" t="str">
        <f>VLOOKUP(J176,'NAMA DOSEN MANAJEMEN '!$A$2:$B$71,2)</f>
        <v>Dr. Rosida P. Adam, SE., MP.</v>
      </c>
      <c r="L176" s="90">
        <v>49</v>
      </c>
      <c r="M176" s="278" t="str">
        <f>VLOOKUP(L176,'NAMA DOSEN MANAJEMEN '!$A$2:$B$71,2)</f>
        <v>Yobert Kornelius, SE., MS.</v>
      </c>
      <c r="N176" s="328"/>
      <c r="O176" s="396" t="e">
        <f>VLOOKUP(N176,'NAMA DOSEN MANAJEMEN '!$A$2:$B$73,2)</f>
        <v>#N/A</v>
      </c>
      <c r="P176" s="293"/>
    </row>
    <row r="177" spans="1:16" s="320" customFormat="1" ht="31" x14ac:dyDescent="0.35">
      <c r="A177" s="286">
        <v>5</v>
      </c>
      <c r="B177" s="287" t="s">
        <v>61</v>
      </c>
      <c r="C177" s="286" t="s">
        <v>447</v>
      </c>
      <c r="D177" s="323" t="s">
        <v>446</v>
      </c>
      <c r="E177" s="286" t="s">
        <v>1</v>
      </c>
      <c r="F177" s="286">
        <v>3</v>
      </c>
      <c r="G177" s="286" t="s">
        <v>97</v>
      </c>
      <c r="H177" s="286" t="s">
        <v>62</v>
      </c>
      <c r="I177" s="286" t="s">
        <v>111</v>
      </c>
      <c r="J177" s="407"/>
      <c r="K177" s="328" t="e">
        <f>VLOOKUP(J177,'NAMA DOSEN MANAJEMEN '!$A$2:$B$71,2)</f>
        <v>#N/A</v>
      </c>
      <c r="L177" s="328"/>
      <c r="M177" s="328" t="e">
        <f>VLOOKUP(L177,'NAMA DOSEN MANAJEMEN '!$A$2:$B$71,2)</f>
        <v>#N/A</v>
      </c>
      <c r="N177" s="328"/>
      <c r="O177" s="396" t="e">
        <f>VLOOKUP(N177,'NAMA DOSEN MANAJEMEN '!$A$2:$B$73,2)</f>
        <v>#N/A</v>
      </c>
      <c r="P177" s="324"/>
    </row>
    <row r="178" spans="1:16" s="26" customFormat="1" ht="20.25" customHeight="1" x14ac:dyDescent="0.35">
      <c r="A178" s="14" t="s">
        <v>343</v>
      </c>
      <c r="G178" s="26" t="s">
        <v>100</v>
      </c>
      <c r="J178" s="331"/>
      <c r="K178" s="328" t="e">
        <f>VLOOKUP(J178,'NAMA DOSEN MANAJEMEN '!$A$2:$B$71,2)</f>
        <v>#N/A</v>
      </c>
      <c r="L178" s="328"/>
      <c r="M178" s="328" t="e">
        <f>VLOOKUP(L178,'NAMA DOSEN MANAJEMEN '!$A$2:$B$71,2)</f>
        <v>#N/A</v>
      </c>
      <c r="N178" s="328"/>
      <c r="O178" s="396" t="e">
        <f>VLOOKUP(N178,'NAMA DOSEN MANAJEMEN '!$A$2:$B$73,2)</f>
        <v>#N/A</v>
      </c>
      <c r="P178" s="16"/>
    </row>
    <row r="179" spans="1:16" s="263" customFormat="1" ht="30" x14ac:dyDescent="0.35">
      <c r="A179" s="254" t="s">
        <v>55</v>
      </c>
      <c r="B179" s="254" t="s">
        <v>54</v>
      </c>
      <c r="C179" s="254" t="s">
        <v>53</v>
      </c>
      <c r="D179" s="254" t="s">
        <v>52</v>
      </c>
      <c r="E179" s="254" t="s">
        <v>51</v>
      </c>
      <c r="F179" s="254" t="s">
        <v>31</v>
      </c>
      <c r="G179" s="254" t="s">
        <v>56</v>
      </c>
      <c r="H179" s="254" t="s">
        <v>57</v>
      </c>
      <c r="I179" s="254" t="s">
        <v>110</v>
      </c>
      <c r="J179" s="395"/>
      <c r="K179" s="328" t="e">
        <f>VLOOKUP(J179,'NAMA DOSEN MANAJEMEN '!$A$2:$B$71,2)</f>
        <v>#N/A</v>
      </c>
      <c r="L179" s="328"/>
      <c r="M179" s="328" t="e">
        <f>VLOOKUP(L179,'NAMA DOSEN MANAJEMEN '!$A$2:$B$71,2)</f>
        <v>#N/A</v>
      </c>
      <c r="N179" s="328"/>
      <c r="O179" s="396" t="e">
        <f>VLOOKUP(N179,'NAMA DOSEN MANAJEMEN '!$A$2:$B$73,2)</f>
        <v>#N/A</v>
      </c>
      <c r="P179" s="262"/>
    </row>
    <row r="180" spans="1:16" s="326" customFormat="1" ht="20.25" customHeight="1" x14ac:dyDescent="0.35">
      <c r="A180" s="332">
        <v>1</v>
      </c>
      <c r="B180" s="332" t="s">
        <v>5</v>
      </c>
      <c r="C180" s="332" t="s">
        <v>68</v>
      </c>
      <c r="D180" s="332" t="s">
        <v>5</v>
      </c>
      <c r="E180" s="332" t="s">
        <v>2</v>
      </c>
      <c r="F180" s="332">
        <v>3</v>
      </c>
      <c r="G180" s="277" t="s">
        <v>83</v>
      </c>
      <c r="H180" s="277" t="s">
        <v>8</v>
      </c>
      <c r="I180" s="277" t="s">
        <v>111</v>
      </c>
      <c r="J180" s="105">
        <v>9</v>
      </c>
      <c r="K180" s="278" t="str">
        <f>VLOOKUP(J180,'NAMA DOSEN MANAJEMEN '!$A$2:$B$71,2)</f>
        <v>Prof. Dr. Syamsul Bachri, SE.,M.Si.</v>
      </c>
      <c r="L180" s="95">
        <v>52</v>
      </c>
      <c r="M180" s="278" t="str">
        <f>VLOOKUP(L180,'NAMA DOSEN MANAJEMEN '!$A$2:$B$71,2)</f>
        <v>HarnidaWahyuni Adda, SE.,MA.,Ph.D</v>
      </c>
      <c r="N180" s="328"/>
      <c r="O180" s="396" t="e">
        <f>VLOOKUP(N180,'NAMA DOSEN MANAJEMEN '!$A$2:$B$73,2)</f>
        <v>#N/A</v>
      </c>
      <c r="P180" s="325"/>
    </row>
    <row r="181" spans="1:16" s="326" customFormat="1" ht="20.25" customHeight="1" x14ac:dyDescent="0.35">
      <c r="A181" s="333"/>
      <c r="B181" s="333"/>
      <c r="C181" s="333"/>
      <c r="D181" s="333"/>
      <c r="E181" s="333"/>
      <c r="F181" s="333"/>
      <c r="G181" s="277" t="s">
        <v>84</v>
      </c>
      <c r="H181" s="277" t="s">
        <v>9</v>
      </c>
      <c r="I181" s="277" t="s">
        <v>111</v>
      </c>
      <c r="J181" s="95">
        <v>47</v>
      </c>
      <c r="K181" s="278" t="str">
        <f>VLOOKUP(J181,'NAMA DOSEN MANAJEMEN '!$A$2:$B$71,2)</f>
        <v>Prof. Dr. Syahir Natsir, SE., M.Si.</v>
      </c>
      <c r="L181" s="95">
        <v>49</v>
      </c>
      <c r="M181" s="278" t="str">
        <f>VLOOKUP(L181,'NAMA DOSEN MANAJEMEN '!$A$2:$B$71,2)</f>
        <v>Yobert Kornelius, SE., MS.</v>
      </c>
      <c r="N181" s="328"/>
      <c r="O181" s="396" t="e">
        <f>VLOOKUP(N181,'NAMA DOSEN MANAJEMEN '!$A$2:$B$73,2)</f>
        <v>#N/A</v>
      </c>
      <c r="P181" s="325"/>
    </row>
    <row r="182" spans="1:16" s="326" customFormat="1" ht="20.25" customHeight="1" x14ac:dyDescent="0.35">
      <c r="A182" s="333"/>
      <c r="B182" s="333"/>
      <c r="C182" s="333"/>
      <c r="D182" s="333"/>
      <c r="E182" s="333"/>
      <c r="F182" s="333"/>
      <c r="G182" s="277" t="s">
        <v>85</v>
      </c>
      <c r="H182" s="277" t="s">
        <v>10</v>
      </c>
      <c r="I182" s="277" t="s">
        <v>111</v>
      </c>
      <c r="J182" s="95">
        <v>25</v>
      </c>
      <c r="K182" s="278" t="str">
        <f>VLOOKUP(J182,'NAMA DOSEN MANAJEMEN '!$A$2:$B$71,2)</f>
        <v>Prof. Dr. Djayani Nurdin,SE., M.Si</v>
      </c>
      <c r="L182" s="96">
        <v>34</v>
      </c>
      <c r="M182" s="278" t="str">
        <f>VLOOKUP(L182,'NAMA DOSEN MANAJEMEN '!$A$2:$B$71,2)</f>
        <v>Dr.Juliana Kadang, S.E.,M.M.</v>
      </c>
      <c r="N182" s="328"/>
      <c r="O182" s="396" t="e">
        <f>VLOOKUP(N182,'NAMA DOSEN MANAJEMEN '!$A$2:$B$73,2)</f>
        <v>#N/A</v>
      </c>
      <c r="P182" s="325"/>
    </row>
    <row r="183" spans="1:16" s="326" customFormat="1" ht="20.25" customHeight="1" x14ac:dyDescent="0.35">
      <c r="A183" s="333"/>
      <c r="B183" s="333"/>
      <c r="C183" s="333"/>
      <c r="D183" s="333"/>
      <c r="E183" s="333"/>
      <c r="F183" s="333"/>
      <c r="G183" s="277" t="s">
        <v>86</v>
      </c>
      <c r="H183" s="277" t="s">
        <v>11</v>
      </c>
      <c r="I183" s="277" t="s">
        <v>111</v>
      </c>
      <c r="J183" s="95">
        <v>27</v>
      </c>
      <c r="K183" s="278" t="str">
        <f>VLOOKUP(J183,'NAMA DOSEN MANAJEMEN '!$A$2:$B$71,2)</f>
        <v xml:space="preserve">Prof. Dr. Muslimin, SE., MM. </v>
      </c>
      <c r="L183" s="96">
        <v>24</v>
      </c>
      <c r="M183" s="278" t="str">
        <f>VLOOKUP(L183,'NAMA DOSEN MANAJEMEN '!$A$2:$B$71,2)</f>
        <v>H. Muh. Faisal, SE., M.Si</v>
      </c>
      <c r="N183" s="328"/>
      <c r="O183" s="396" t="e">
        <f>VLOOKUP(N183,'NAMA DOSEN MANAJEMEN '!$A$2:$B$73,2)</f>
        <v>#N/A</v>
      </c>
      <c r="P183" s="325"/>
    </row>
    <row r="184" spans="1:16" s="326" customFormat="1" ht="20.25" customHeight="1" x14ac:dyDescent="0.35">
      <c r="A184" s="333"/>
      <c r="B184" s="333"/>
      <c r="C184" s="333"/>
      <c r="D184" s="333"/>
      <c r="E184" s="333"/>
      <c r="F184" s="333"/>
      <c r="G184" s="277" t="s">
        <v>87</v>
      </c>
      <c r="H184" s="327" t="s">
        <v>12</v>
      </c>
      <c r="I184" s="277" t="s">
        <v>111</v>
      </c>
      <c r="J184" s="111">
        <v>31</v>
      </c>
      <c r="K184" s="278" t="str">
        <f>VLOOKUP(J184,'NAMA DOSEN MANAJEMEN '!$A$2:$B$71,2)</f>
        <v>Dr.Husnah, SE.,M.Si</v>
      </c>
      <c r="L184" s="130">
        <v>33</v>
      </c>
      <c r="M184" s="278" t="str">
        <f>VLOOKUP(L184,'NAMA DOSEN MANAJEMEN '!$A$2:$B$71,2)</f>
        <v>Cici Rianty K.Bidin,SE.M.Si</v>
      </c>
      <c r="N184" s="328"/>
      <c r="O184" s="396" t="e">
        <f>VLOOKUP(N184,'NAMA DOSEN MANAJEMEN '!$A$2:$B$73,2)</f>
        <v>#N/A</v>
      </c>
      <c r="P184" s="325"/>
    </row>
    <row r="185" spans="1:16" s="326" customFormat="1" ht="20.25" customHeight="1" x14ac:dyDescent="0.35">
      <c r="A185" s="333"/>
      <c r="B185" s="333"/>
      <c r="C185" s="333"/>
      <c r="D185" s="333"/>
      <c r="E185" s="333"/>
      <c r="F185" s="333"/>
      <c r="G185" s="277" t="s">
        <v>88</v>
      </c>
      <c r="H185" s="277" t="s">
        <v>17</v>
      </c>
      <c r="I185" s="277" t="s">
        <v>111</v>
      </c>
      <c r="J185" s="105">
        <v>18</v>
      </c>
      <c r="K185" s="278" t="str">
        <f>VLOOKUP(J185,'NAMA DOSEN MANAJEMEN '!$A$2:$B$71,2)</f>
        <v>Wahyuningsih,SE.M.Sc.,Ph.D</v>
      </c>
      <c r="L185" s="95">
        <v>15</v>
      </c>
      <c r="M185" s="278" t="str">
        <f>VLOOKUP(L185,'NAMA DOSEN MANAJEMEN '!$A$2:$B$71,2)</f>
        <v>Dr. Ira Nuriya Santi,SE.M.Si</v>
      </c>
      <c r="N185" s="328"/>
      <c r="O185" s="396" t="e">
        <f>VLOOKUP(N185,'NAMA DOSEN MANAJEMEN '!$A$2:$B$73,2)</f>
        <v>#N/A</v>
      </c>
      <c r="P185" s="325"/>
    </row>
    <row r="186" spans="1:16" s="326" customFormat="1" ht="20.25" customHeight="1" x14ac:dyDescent="0.35">
      <c r="A186" s="333"/>
      <c r="B186" s="333"/>
      <c r="C186" s="333"/>
      <c r="D186" s="333"/>
      <c r="E186" s="333"/>
      <c r="F186" s="333"/>
      <c r="G186" s="277" t="s">
        <v>89</v>
      </c>
      <c r="H186" s="277" t="s">
        <v>18</v>
      </c>
      <c r="I186" s="277" t="s">
        <v>111</v>
      </c>
      <c r="J186" s="95">
        <v>48</v>
      </c>
      <c r="K186" s="278" t="str">
        <f>VLOOKUP(J186,'NAMA DOSEN MANAJEMEN '!$A$2:$B$71,2)</f>
        <v>Dr. Idris, SE., M.Hum.</v>
      </c>
      <c r="L186" s="95">
        <v>7</v>
      </c>
      <c r="M186" s="278" t="str">
        <f>VLOOKUP(L186,'NAMA DOSEN MANAJEMEN '!$A$2:$B$71,2)</f>
        <v>Nirwan, SE., M.Si.</v>
      </c>
      <c r="N186" s="328"/>
      <c r="O186" s="396" t="e">
        <f>VLOOKUP(N186,'NAMA DOSEN MANAJEMEN '!$A$2:$B$73,2)</f>
        <v>#N/A</v>
      </c>
      <c r="P186" s="325"/>
    </row>
    <row r="187" spans="1:16" s="26" customFormat="1" ht="20.25" customHeight="1" x14ac:dyDescent="0.35">
      <c r="A187" s="14" t="s">
        <v>371</v>
      </c>
      <c r="D187" s="2"/>
      <c r="E187" s="2"/>
      <c r="F187" s="2"/>
      <c r="G187" s="2"/>
      <c r="H187" s="2"/>
      <c r="I187" s="2"/>
      <c r="J187" s="410"/>
      <c r="K187" s="445" t="e">
        <f>VLOOKUP(J187,'NAMA DOSEN MANAJEMEN '!$A$2:$B$71,2)</f>
        <v>#N/A</v>
      </c>
      <c r="L187" s="445"/>
      <c r="M187" s="445" t="e">
        <f>VLOOKUP(L187,'NAMA DOSEN MANAJEMEN '!$A$2:$B$71,2)</f>
        <v>#N/A</v>
      </c>
      <c r="N187" s="445"/>
      <c r="O187" s="446" t="e">
        <f>VLOOKUP(N187,'NAMA DOSEN MANAJEMEN '!$A$2:$B$73,2)</f>
        <v>#N/A</v>
      </c>
      <c r="P187" s="16"/>
    </row>
    <row r="188" spans="1:16" s="263" customFormat="1" ht="30" x14ac:dyDescent="0.35">
      <c r="A188" s="254" t="s">
        <v>55</v>
      </c>
      <c r="B188" s="254" t="s">
        <v>54</v>
      </c>
      <c r="C188" s="254" t="s">
        <v>53</v>
      </c>
      <c r="D188" s="254" t="s">
        <v>52</v>
      </c>
      <c r="E188" s="254" t="s">
        <v>51</v>
      </c>
      <c r="F188" s="254" t="s">
        <v>31</v>
      </c>
      <c r="G188" s="254" t="s">
        <v>56</v>
      </c>
      <c r="H188" s="254" t="s">
        <v>57</v>
      </c>
      <c r="I188" s="254" t="s">
        <v>110</v>
      </c>
      <c r="J188" s="395"/>
      <c r="K188" s="328" t="e">
        <f>VLOOKUP(J188,'NAMA DOSEN MANAJEMEN '!$A$2:$B$71,2)</f>
        <v>#N/A</v>
      </c>
      <c r="L188" s="328"/>
      <c r="M188" s="328" t="e">
        <f>VLOOKUP(L188,'NAMA DOSEN MANAJEMEN '!$A$2:$B$71,2)</f>
        <v>#N/A</v>
      </c>
      <c r="N188" s="328"/>
      <c r="O188" s="396" t="e">
        <f>VLOOKUP(N188,'NAMA DOSEN MANAJEMEN '!$A$2:$B$73,2)</f>
        <v>#N/A</v>
      </c>
      <c r="P188" s="262"/>
    </row>
    <row r="189" spans="1:16" s="318" customFormat="1" ht="23.25" customHeight="1" x14ac:dyDescent="0.35">
      <c r="A189" s="335">
        <v>1</v>
      </c>
      <c r="B189" s="335" t="s">
        <v>5</v>
      </c>
      <c r="C189" s="360" t="s">
        <v>40</v>
      </c>
      <c r="D189" s="335" t="s">
        <v>41</v>
      </c>
      <c r="E189" s="335" t="s">
        <v>0</v>
      </c>
      <c r="F189" s="335">
        <v>2</v>
      </c>
      <c r="G189" s="268" t="s">
        <v>83</v>
      </c>
      <c r="H189" s="268" t="s">
        <v>8</v>
      </c>
      <c r="I189" s="268" t="s">
        <v>111</v>
      </c>
      <c r="J189" s="95">
        <v>1</v>
      </c>
      <c r="K189" s="278" t="str">
        <f>VLOOKUP(J189,'NAMA DOSEN MANAJEMEN '!$A$2:$B$71,2)</f>
        <v>Dr. Suardi, SE., M.Si.</v>
      </c>
      <c r="L189" s="221">
        <v>38</v>
      </c>
      <c r="M189" s="278" t="str">
        <f>VLOOKUP(L189,'NAMA DOSEN MANAJEMEN '!$A$2:$B$71,2)</f>
        <v>Dr. Ramli Hatma, SE., MM.</v>
      </c>
      <c r="N189" s="328"/>
      <c r="O189" s="396" t="e">
        <f>VLOOKUP(N189,'NAMA DOSEN MANAJEMEN '!$A$2:$B$73,2)</f>
        <v>#N/A</v>
      </c>
    </row>
    <row r="190" spans="1:16" s="318" customFormat="1" ht="20.25" customHeight="1" x14ac:dyDescent="0.35">
      <c r="A190" s="336"/>
      <c r="B190" s="336"/>
      <c r="C190" s="362"/>
      <c r="D190" s="336"/>
      <c r="E190" s="336"/>
      <c r="F190" s="336"/>
      <c r="G190" s="268" t="s">
        <v>84</v>
      </c>
      <c r="H190" s="268" t="s">
        <v>9</v>
      </c>
      <c r="I190" s="268" t="s">
        <v>111</v>
      </c>
      <c r="J190" s="95">
        <v>6</v>
      </c>
      <c r="K190" s="278" t="str">
        <f>VLOOKUP(J190,'NAMA DOSEN MANAJEMEN '!$A$2:$B$71,2)</f>
        <v>Dr. H. Syamsul bahri DP, SE., MM.</v>
      </c>
      <c r="L190" s="123">
        <v>24</v>
      </c>
      <c r="M190" s="278" t="str">
        <f>VLOOKUP(L190,'NAMA DOSEN MANAJEMEN '!$A$2:$B$71,2)</f>
        <v>H. Muh. Faisal, SE., M.Si</v>
      </c>
      <c r="N190" s="328"/>
      <c r="O190" s="396" t="e">
        <f>VLOOKUP(N190,'NAMA DOSEN MANAJEMEN '!$A$2:$B$73,2)</f>
        <v>#N/A</v>
      </c>
    </row>
    <row r="191" spans="1:16" s="318" customFormat="1" ht="20.25" customHeight="1" x14ac:dyDescent="0.35">
      <c r="A191" s="336"/>
      <c r="B191" s="336"/>
      <c r="C191" s="362"/>
      <c r="D191" s="336"/>
      <c r="E191" s="336"/>
      <c r="F191" s="336"/>
      <c r="G191" s="268" t="s">
        <v>85</v>
      </c>
      <c r="H191" s="268" t="s">
        <v>10</v>
      </c>
      <c r="I191" s="268" t="s">
        <v>111</v>
      </c>
      <c r="J191" s="95">
        <v>33</v>
      </c>
      <c r="K191" s="278" t="str">
        <f>VLOOKUP(J191,'NAMA DOSEN MANAJEMEN '!$A$2:$B$71,2)</f>
        <v>Cici Rianty K.Bidin,SE.M.Si</v>
      </c>
      <c r="L191" s="123">
        <v>39</v>
      </c>
      <c r="M191" s="278" t="str">
        <f>VLOOKUP(L191,'NAMA DOSEN MANAJEMEN '!$A$2:$B$71,2)</f>
        <v>Fera Nayoan, SE., MM</v>
      </c>
      <c r="N191" s="328"/>
      <c r="O191" s="396" t="e">
        <f>VLOOKUP(N191,'NAMA DOSEN MANAJEMEN '!$A$2:$B$73,2)</f>
        <v>#N/A</v>
      </c>
    </row>
    <row r="192" spans="1:16" s="318" customFormat="1" ht="20.25" customHeight="1" x14ac:dyDescent="0.35">
      <c r="A192" s="336"/>
      <c r="B192" s="336"/>
      <c r="C192" s="362"/>
      <c r="D192" s="336"/>
      <c r="E192" s="336"/>
      <c r="F192" s="336"/>
      <c r="G192" s="268" t="s">
        <v>86</v>
      </c>
      <c r="H192" s="268" t="s">
        <v>11</v>
      </c>
      <c r="I192" s="268" t="s">
        <v>111</v>
      </c>
      <c r="J192" s="109">
        <v>49</v>
      </c>
      <c r="K192" s="278" t="str">
        <f>VLOOKUP(J192,'NAMA DOSEN MANAJEMEN '!$A$2:$B$71,2)</f>
        <v>Yobert Kornelius, SE., MS.</v>
      </c>
      <c r="L192" s="222">
        <v>58</v>
      </c>
      <c r="M192" s="278" t="str">
        <f>VLOOKUP(L192,'NAMA DOSEN MANAJEMEN '!$A$2:$B$71,2)</f>
        <v>Pricylia Chintya Dewi, S.E. M.Si.</v>
      </c>
      <c r="N192" s="328"/>
      <c r="O192" s="396" t="e">
        <f>VLOOKUP(N192,'NAMA DOSEN MANAJEMEN '!$A$2:$B$73,2)</f>
        <v>#N/A</v>
      </c>
    </row>
    <row r="193" spans="1:15" s="318" customFormat="1" ht="20.25" customHeight="1" x14ac:dyDescent="0.35">
      <c r="A193" s="336"/>
      <c r="B193" s="336"/>
      <c r="C193" s="362"/>
      <c r="D193" s="336"/>
      <c r="E193" s="336"/>
      <c r="F193" s="336"/>
      <c r="G193" s="268" t="s">
        <v>87</v>
      </c>
      <c r="H193" s="268" t="s">
        <v>12</v>
      </c>
      <c r="I193" s="268" t="s">
        <v>111</v>
      </c>
      <c r="J193" s="95">
        <v>51</v>
      </c>
      <c r="K193" s="278" t="str">
        <f>VLOOKUP(J193,'NAMA DOSEN MANAJEMEN '!$A$2:$B$71,2)</f>
        <v>Dr. Lina Mahardiana, SE., M.Si.</v>
      </c>
      <c r="L193" s="95">
        <v>55</v>
      </c>
      <c r="M193" s="278" t="str">
        <f>VLOOKUP(L193,'NAMA DOSEN MANAJEMEN '!$A$2:$B$71,2)</f>
        <v>Risnawati,SE.MM</v>
      </c>
      <c r="N193" s="328"/>
      <c r="O193" s="396" t="e">
        <f>VLOOKUP(N193,'NAMA DOSEN MANAJEMEN '!$A$2:$B$73,2)</f>
        <v>#N/A</v>
      </c>
    </row>
    <row r="194" spans="1:15" s="318" customFormat="1" ht="20.25" customHeight="1" x14ac:dyDescent="0.35">
      <c r="A194" s="35"/>
      <c r="B194" s="35"/>
      <c r="C194" s="364"/>
      <c r="D194" s="35"/>
      <c r="E194" s="35"/>
      <c r="F194" s="35"/>
      <c r="G194" s="268" t="s">
        <v>88</v>
      </c>
      <c r="H194" s="268" t="s">
        <v>17</v>
      </c>
      <c r="I194" s="268" t="s">
        <v>111</v>
      </c>
      <c r="J194" s="95">
        <v>2</v>
      </c>
      <c r="K194" s="278" t="str">
        <f>VLOOKUP(J194,'NAMA DOSEN MANAJEMEN '!$A$2:$B$71,2)</f>
        <v>Benyamin Parubak, SE., MM.</v>
      </c>
      <c r="L194" s="95">
        <v>5</v>
      </c>
      <c r="M194" s="278" t="str">
        <f>VLOOKUP(L194,'NAMA DOSEN MANAJEMEN '!$A$2:$B$71,2)</f>
        <v>Drs. E.P. Nainggolan, M.Sc., Agr.</v>
      </c>
      <c r="N194" s="328"/>
      <c r="O194" s="396" t="e">
        <f>VLOOKUP(N194,'NAMA DOSEN MANAJEMEN '!$A$2:$B$73,2)</f>
        <v>#N/A</v>
      </c>
    </row>
    <row r="195" spans="1:15" s="26" customFormat="1" x14ac:dyDescent="0.35">
      <c r="J195" s="331"/>
      <c r="K195" s="328" t="e">
        <f>VLOOKUP(J195,'NAMA DOSEN MANAJEMEN '!$A$2:$B$71,2)</f>
        <v>#N/A</v>
      </c>
      <c r="L195" s="328"/>
      <c r="M195" s="328" t="e">
        <f>VLOOKUP(L195,'NAMA DOSEN MANAJEMEN '!$A$2:$B$71,2)</f>
        <v>#N/A</v>
      </c>
      <c r="N195" s="328"/>
      <c r="O195" s="396" t="e">
        <f>VLOOKUP(N195,'NAMA DOSEN MANAJEMEN '!$A$2:$B$73,2)</f>
        <v>#N/A</v>
      </c>
    </row>
    <row r="196" spans="1:15" s="26" customFormat="1" ht="21" customHeight="1" x14ac:dyDescent="0.35">
      <c r="A196" s="20" t="s">
        <v>188</v>
      </c>
      <c r="G196" s="26" t="s">
        <v>100</v>
      </c>
      <c r="J196" s="331"/>
      <c r="K196" s="328" t="e">
        <f>VLOOKUP(J196,'NAMA DOSEN MANAJEMEN '!$A$2:$B$71,2)</f>
        <v>#N/A</v>
      </c>
      <c r="L196" s="328"/>
      <c r="M196" s="328" t="e">
        <f>VLOOKUP(L196,'NAMA DOSEN MANAJEMEN '!$A$2:$B$71,2)</f>
        <v>#N/A</v>
      </c>
      <c r="N196" s="328"/>
      <c r="O196" s="396" t="e">
        <f>VLOOKUP(N196,'NAMA DOSEN MANAJEMEN '!$A$2:$B$73,2)</f>
        <v>#N/A</v>
      </c>
    </row>
    <row r="197" spans="1:15" s="263" customFormat="1" ht="34" customHeight="1" x14ac:dyDescent="0.35">
      <c r="A197" s="254" t="s">
        <v>55</v>
      </c>
      <c r="B197" s="254" t="s">
        <v>54</v>
      </c>
      <c r="C197" s="254" t="s">
        <v>53</v>
      </c>
      <c r="D197" s="254" t="s">
        <v>52</v>
      </c>
      <c r="E197" s="254" t="s">
        <v>51</v>
      </c>
      <c r="F197" s="254" t="s">
        <v>31</v>
      </c>
      <c r="G197" s="254" t="s">
        <v>56</v>
      </c>
      <c r="H197" s="254" t="s">
        <v>57</v>
      </c>
      <c r="I197" s="254" t="s">
        <v>110</v>
      </c>
      <c r="J197" s="395"/>
      <c r="K197" s="328" t="e">
        <f>VLOOKUP(J197,'NAMA DOSEN MANAJEMEN '!$A$2:$B$71,2)</f>
        <v>#N/A</v>
      </c>
      <c r="L197" s="328"/>
      <c r="M197" s="328" t="e">
        <f>VLOOKUP(L197,'NAMA DOSEN MANAJEMEN '!$A$2:$B$71,2)</f>
        <v>#N/A</v>
      </c>
      <c r="N197" s="328"/>
      <c r="O197" s="396" t="e">
        <f>VLOOKUP(N197,'NAMA DOSEN MANAJEMEN '!$A$2:$B$73,2)</f>
        <v>#N/A</v>
      </c>
    </row>
    <row r="198" spans="1:15" s="318" customFormat="1" ht="21" customHeight="1" x14ac:dyDescent="0.35">
      <c r="A198" s="335">
        <v>1</v>
      </c>
      <c r="B198" s="335" t="s">
        <v>5</v>
      </c>
      <c r="C198" s="335" t="s">
        <v>49</v>
      </c>
      <c r="D198" s="335" t="s">
        <v>50</v>
      </c>
      <c r="E198" s="335" t="s">
        <v>0</v>
      </c>
      <c r="F198" s="335">
        <v>3</v>
      </c>
      <c r="G198" s="268" t="s">
        <v>83</v>
      </c>
      <c r="H198" s="268" t="s">
        <v>8</v>
      </c>
      <c r="I198" s="268" t="s">
        <v>111</v>
      </c>
      <c r="J198" s="105">
        <v>42</v>
      </c>
      <c r="K198" s="278" t="str">
        <f>VLOOKUP(J198,'NAMA DOSEN MANAJEMEN '!$A$2:$B$71,2)</f>
        <v>Dr. Saharuddin Kaseng, SE., M.Si.</v>
      </c>
      <c r="L198" s="95">
        <v>43</v>
      </c>
      <c r="M198" s="278" t="str">
        <f>VLOOKUP(L198,'NAMA DOSEN MANAJEMEN '!$A$2:$B$71,2)</f>
        <v>Dr. Syamsuddin, SE., M.Si.</v>
      </c>
      <c r="N198" s="328"/>
      <c r="O198" s="396" t="e">
        <f>VLOOKUP(N198,'NAMA DOSEN MANAJEMEN '!$A$2:$B$73,2)</f>
        <v>#N/A</v>
      </c>
    </row>
    <row r="199" spans="1:15" s="318" customFormat="1" ht="21" customHeight="1" x14ac:dyDescent="0.35">
      <c r="A199" s="336"/>
      <c r="B199" s="336"/>
      <c r="C199" s="336"/>
      <c r="D199" s="336"/>
      <c r="E199" s="336"/>
      <c r="F199" s="336"/>
      <c r="G199" s="268" t="s">
        <v>84</v>
      </c>
      <c r="H199" s="268" t="s">
        <v>9</v>
      </c>
      <c r="I199" s="268" t="s">
        <v>111</v>
      </c>
      <c r="J199" s="105">
        <v>18</v>
      </c>
      <c r="K199" s="278" t="str">
        <f>VLOOKUP(J199,'NAMA DOSEN MANAJEMEN '!$A$2:$B$71,2)</f>
        <v>Wahyuningsih,SE.M.Sc.,Ph.D</v>
      </c>
      <c r="L199" s="95">
        <v>33</v>
      </c>
      <c r="M199" s="278" t="str">
        <f>VLOOKUP(L199,'NAMA DOSEN MANAJEMEN '!$A$2:$B$71,2)</f>
        <v>Cici Rianty K.Bidin,SE.M.Si</v>
      </c>
      <c r="N199" s="328"/>
      <c r="O199" s="396" t="e">
        <f>VLOOKUP(N199,'NAMA DOSEN MANAJEMEN '!$A$2:$B$73,2)</f>
        <v>#N/A</v>
      </c>
    </row>
    <row r="200" spans="1:15" s="318" customFormat="1" ht="21" customHeight="1" x14ac:dyDescent="0.35">
      <c r="A200" s="35"/>
      <c r="B200" s="35"/>
      <c r="C200" s="35"/>
      <c r="D200" s="35"/>
      <c r="E200" s="35"/>
      <c r="F200" s="35"/>
      <c r="G200" s="268" t="s">
        <v>85</v>
      </c>
      <c r="H200" s="268" t="s">
        <v>10</v>
      </c>
      <c r="I200" s="268" t="s">
        <v>111</v>
      </c>
      <c r="J200" s="105">
        <v>31</v>
      </c>
      <c r="K200" s="278" t="str">
        <f>VLOOKUP(J200,'NAMA DOSEN MANAJEMEN '!$A$2:$B$71,2)</f>
        <v>Dr.Husnah, SE.,M.Si</v>
      </c>
      <c r="L200" s="95">
        <v>11</v>
      </c>
      <c r="M200" s="278" t="str">
        <f>VLOOKUP(L200,'NAMA DOSEN MANAJEMEN '!$A$2:$B$71,2)</f>
        <v>Muzakir Tombolotutu, SE., M.Si.</v>
      </c>
      <c r="N200" s="328"/>
      <c r="O200" s="396" t="e">
        <f>VLOOKUP(N200,'NAMA DOSEN MANAJEMEN '!$A$2:$B$73,2)</f>
        <v>#N/A</v>
      </c>
    </row>
    <row r="201" spans="1:15" s="26" customFormat="1" ht="21" customHeight="1" x14ac:dyDescent="0.35">
      <c r="A201" s="388">
        <v>3</v>
      </c>
      <c r="B201" s="388" t="s">
        <v>5</v>
      </c>
      <c r="C201" s="388" t="s">
        <v>69</v>
      </c>
      <c r="D201" s="388" t="s">
        <v>30</v>
      </c>
      <c r="E201" s="388" t="s">
        <v>2</v>
      </c>
      <c r="F201" s="388">
        <v>3</v>
      </c>
      <c r="G201" s="275" t="s">
        <v>181</v>
      </c>
      <c r="H201" s="275" t="s">
        <v>8</v>
      </c>
      <c r="I201" s="265" t="s">
        <v>480</v>
      </c>
      <c r="J201" s="407"/>
      <c r="K201" s="328" t="e">
        <f>VLOOKUP(J201,'NAMA DOSEN MANAJEMEN '!$A$2:$B$71,2)</f>
        <v>#N/A</v>
      </c>
      <c r="L201" s="328"/>
      <c r="M201" s="328" t="e">
        <f>VLOOKUP(L201,'NAMA DOSEN MANAJEMEN '!$A$2:$B$71,2)</f>
        <v>#N/A</v>
      </c>
      <c r="N201" s="328"/>
      <c r="O201" s="396" t="e">
        <f>VLOOKUP(N201,'NAMA DOSEN MANAJEMEN '!$A$2:$B$73,2)</f>
        <v>#N/A</v>
      </c>
    </row>
    <row r="202" spans="1:15" s="26" customFormat="1" ht="21" customHeight="1" x14ac:dyDescent="0.35">
      <c r="A202" s="389"/>
      <c r="B202" s="389"/>
      <c r="C202" s="389"/>
      <c r="D202" s="389"/>
      <c r="E202" s="389"/>
      <c r="F202" s="389"/>
      <c r="G202" s="275" t="s">
        <v>91</v>
      </c>
      <c r="H202" s="275" t="s">
        <v>9</v>
      </c>
      <c r="I202" s="265" t="s">
        <v>480</v>
      </c>
      <c r="J202" s="407"/>
      <c r="K202" s="328" t="e">
        <f>VLOOKUP(J202,'NAMA DOSEN MANAJEMEN '!$A$2:$B$71,2)</f>
        <v>#N/A</v>
      </c>
      <c r="L202" s="328"/>
      <c r="M202" s="328" t="e">
        <f>VLOOKUP(L202,'NAMA DOSEN MANAJEMEN '!$A$2:$B$71,2)</f>
        <v>#N/A</v>
      </c>
      <c r="N202" s="328"/>
      <c r="O202" s="396" t="e">
        <f>VLOOKUP(N202,'NAMA DOSEN MANAJEMEN '!$A$2:$B$73,2)</f>
        <v>#N/A</v>
      </c>
    </row>
    <row r="203" spans="1:15" s="26" customFormat="1" ht="21" customHeight="1" x14ac:dyDescent="0.35">
      <c r="A203" s="389"/>
      <c r="B203" s="389"/>
      <c r="C203" s="389"/>
      <c r="D203" s="389"/>
      <c r="E203" s="389"/>
      <c r="F203" s="389"/>
      <c r="G203" s="275" t="s">
        <v>92</v>
      </c>
      <c r="H203" s="275" t="s">
        <v>10</v>
      </c>
      <c r="I203" s="265" t="s">
        <v>480</v>
      </c>
      <c r="J203" s="407"/>
      <c r="K203" s="328" t="e">
        <f>VLOOKUP(J203,'NAMA DOSEN MANAJEMEN '!$A$2:$B$71,2)</f>
        <v>#N/A</v>
      </c>
      <c r="L203" s="328"/>
      <c r="M203" s="328" t="e">
        <f>VLOOKUP(L203,'NAMA DOSEN MANAJEMEN '!$A$2:$B$71,2)</f>
        <v>#N/A</v>
      </c>
      <c r="N203" s="328"/>
      <c r="O203" s="396" t="e">
        <f>VLOOKUP(N203,'NAMA DOSEN MANAJEMEN '!$A$2:$B$73,2)</f>
        <v>#N/A</v>
      </c>
    </row>
    <row r="204" spans="1:15" s="26" customFormat="1" ht="21" customHeight="1" x14ac:dyDescent="0.35">
      <c r="A204" s="389"/>
      <c r="B204" s="389"/>
      <c r="C204" s="389"/>
      <c r="D204" s="389"/>
      <c r="E204" s="389"/>
      <c r="F204" s="389"/>
      <c r="G204" s="275" t="s">
        <v>328</v>
      </c>
      <c r="H204" s="275" t="s">
        <v>11</v>
      </c>
      <c r="I204" s="265" t="s">
        <v>480</v>
      </c>
      <c r="J204" s="407"/>
      <c r="K204" s="328" t="e">
        <f>VLOOKUP(J204,'NAMA DOSEN MANAJEMEN '!$A$2:$B$71,2)</f>
        <v>#N/A</v>
      </c>
      <c r="L204" s="328"/>
      <c r="M204" s="328" t="e">
        <f>VLOOKUP(L204,'NAMA DOSEN MANAJEMEN '!$A$2:$B$71,2)</f>
        <v>#N/A</v>
      </c>
      <c r="N204" s="328"/>
      <c r="O204" s="396" t="e">
        <f>VLOOKUP(N204,'NAMA DOSEN MANAJEMEN '!$A$2:$B$73,2)</f>
        <v>#N/A</v>
      </c>
    </row>
    <row r="205" spans="1:15" s="26" customFormat="1" ht="21" customHeight="1" x14ac:dyDescent="0.35">
      <c r="A205" s="389"/>
      <c r="B205" s="389"/>
      <c r="C205" s="389"/>
      <c r="D205" s="389"/>
      <c r="E205" s="389"/>
      <c r="F205" s="389"/>
      <c r="G205" s="275" t="s">
        <v>329</v>
      </c>
      <c r="H205" s="275" t="s">
        <v>12</v>
      </c>
      <c r="I205" s="265" t="s">
        <v>480</v>
      </c>
      <c r="J205" s="407"/>
      <c r="K205" s="328" t="e">
        <f>VLOOKUP(J205,'NAMA DOSEN MANAJEMEN '!$A$2:$B$71,2)</f>
        <v>#N/A</v>
      </c>
      <c r="L205" s="328"/>
      <c r="M205" s="328" t="e">
        <f>VLOOKUP(L205,'NAMA DOSEN MANAJEMEN '!$A$2:$B$71,2)</f>
        <v>#N/A</v>
      </c>
      <c r="N205" s="328"/>
      <c r="O205" s="396" t="e">
        <f>VLOOKUP(N205,'NAMA DOSEN MANAJEMEN '!$A$2:$B$73,2)</f>
        <v>#N/A</v>
      </c>
    </row>
    <row r="206" spans="1:15" s="26" customFormat="1" ht="21" customHeight="1" x14ac:dyDescent="0.35">
      <c r="A206" s="389"/>
      <c r="B206" s="389"/>
      <c r="C206" s="389"/>
      <c r="D206" s="389"/>
      <c r="E206" s="389"/>
      <c r="F206" s="389"/>
      <c r="G206" s="275" t="s">
        <v>330</v>
      </c>
      <c r="H206" s="275" t="s">
        <v>17</v>
      </c>
      <c r="I206" s="265" t="s">
        <v>480</v>
      </c>
      <c r="J206" s="407"/>
      <c r="K206" s="328" t="e">
        <f>VLOOKUP(J206,'NAMA DOSEN MANAJEMEN '!$A$2:$B$71,2)</f>
        <v>#N/A</v>
      </c>
      <c r="L206" s="328"/>
      <c r="M206" s="328" t="e">
        <f>VLOOKUP(L206,'NAMA DOSEN MANAJEMEN '!$A$2:$B$71,2)</f>
        <v>#N/A</v>
      </c>
      <c r="N206" s="328"/>
      <c r="O206" s="396" t="e">
        <f>VLOOKUP(N206,'NAMA DOSEN MANAJEMEN '!$A$2:$B$73,2)</f>
        <v>#N/A</v>
      </c>
    </row>
    <row r="207" spans="1:15" s="26" customFormat="1" ht="21" customHeight="1" x14ac:dyDescent="0.35">
      <c r="A207" s="389"/>
      <c r="B207" s="390"/>
      <c r="C207" s="390"/>
      <c r="D207" s="390"/>
      <c r="E207" s="390"/>
      <c r="F207" s="390"/>
      <c r="G207" s="275" t="s">
        <v>331</v>
      </c>
      <c r="H207" s="275" t="s">
        <v>18</v>
      </c>
      <c r="I207" s="265" t="s">
        <v>480</v>
      </c>
      <c r="J207" s="407"/>
      <c r="K207" s="328" t="e">
        <f>VLOOKUP(J207,'NAMA DOSEN MANAJEMEN '!$A$2:$B$71,2)</f>
        <v>#N/A</v>
      </c>
      <c r="L207" s="328"/>
      <c r="M207" s="328" t="e">
        <f>VLOOKUP(L207,'NAMA DOSEN MANAJEMEN '!$A$2:$B$71,2)</f>
        <v>#N/A</v>
      </c>
      <c r="N207" s="328"/>
      <c r="O207" s="396" t="e">
        <f>VLOOKUP(N207,'NAMA DOSEN MANAJEMEN '!$A$2:$B$73,2)</f>
        <v>#N/A</v>
      </c>
    </row>
    <row r="208" spans="1:15" s="26" customFormat="1" ht="20.25" hidden="1" customHeight="1" x14ac:dyDescent="0.35">
      <c r="A208" s="20" t="s">
        <v>344</v>
      </c>
      <c r="G208" s="26" t="s">
        <v>100</v>
      </c>
      <c r="J208" s="331"/>
      <c r="K208" s="328" t="e">
        <f>VLOOKUP(J208,'NAMA DOSEN MANAJEMEN '!$A$2:$B$71,2)</f>
        <v>#N/A</v>
      </c>
      <c r="L208" s="328"/>
      <c r="M208" s="328" t="e">
        <f>VLOOKUP(L208,'NAMA DOSEN MANAJEMEN '!$A$2:$B$71,2)</f>
        <v>#N/A</v>
      </c>
      <c r="N208" s="328"/>
      <c r="O208" s="396" t="e">
        <f>VLOOKUP(N208,'NAMA DOSEN MANAJEMEN '!$A$2:$B$73,2)</f>
        <v>#N/A</v>
      </c>
    </row>
    <row r="209" spans="1:15" s="263" customFormat="1" ht="32.5" hidden="1" customHeight="1" x14ac:dyDescent="0.35">
      <c r="A209" s="254" t="s">
        <v>55</v>
      </c>
      <c r="B209" s="254" t="s">
        <v>54</v>
      </c>
      <c r="C209" s="254" t="s">
        <v>53</v>
      </c>
      <c r="D209" s="254" t="s">
        <v>52</v>
      </c>
      <c r="E209" s="254" t="s">
        <v>51</v>
      </c>
      <c r="F209" s="254" t="s">
        <v>31</v>
      </c>
      <c r="G209" s="254" t="s">
        <v>56</v>
      </c>
      <c r="H209" s="254" t="s">
        <v>57</v>
      </c>
      <c r="I209" s="254"/>
      <c r="J209" s="395"/>
      <c r="K209" s="328" t="e">
        <f>VLOOKUP(J209,'NAMA DOSEN MANAJEMEN '!$A$2:$B$71,2)</f>
        <v>#N/A</v>
      </c>
      <c r="L209" s="328"/>
      <c r="M209" s="328" t="e">
        <f>VLOOKUP(L209,'NAMA DOSEN MANAJEMEN '!$A$2:$B$71,2)</f>
        <v>#N/A</v>
      </c>
      <c r="N209" s="328"/>
      <c r="O209" s="396" t="e">
        <f>VLOOKUP(N209,'NAMA DOSEN MANAJEMEN '!$A$2:$B$73,2)</f>
        <v>#N/A</v>
      </c>
    </row>
    <row r="210" spans="1:15" s="26" customFormat="1" ht="21" hidden="1" customHeight="1" x14ac:dyDescent="0.35">
      <c r="A210" s="255"/>
      <c r="B210" s="270"/>
      <c r="C210" s="255"/>
      <c r="D210" s="255"/>
      <c r="E210" s="255"/>
      <c r="F210" s="255"/>
      <c r="G210" s="265" t="s">
        <v>83</v>
      </c>
      <c r="H210" s="265"/>
      <c r="I210" s="265"/>
      <c r="J210" s="407"/>
      <c r="K210" s="328" t="e">
        <f>VLOOKUP(J210,'NAMA DOSEN MANAJEMEN '!$A$2:$B$71,2)</f>
        <v>#N/A</v>
      </c>
      <c r="L210" s="328"/>
      <c r="M210" s="328" t="e">
        <f>VLOOKUP(L210,'NAMA DOSEN MANAJEMEN '!$A$2:$B$71,2)</f>
        <v>#N/A</v>
      </c>
      <c r="N210" s="328"/>
      <c r="O210" s="396" t="e">
        <f>VLOOKUP(N210,'NAMA DOSEN MANAJEMEN '!$A$2:$B$73,2)</f>
        <v>#N/A</v>
      </c>
    </row>
    <row r="211" spans="1:15" s="26" customFormat="1" ht="21" hidden="1" customHeight="1" x14ac:dyDescent="0.35">
      <c r="A211" s="255"/>
      <c r="B211" s="270"/>
      <c r="C211" s="255"/>
      <c r="D211" s="255"/>
      <c r="E211" s="255"/>
      <c r="F211" s="255"/>
      <c r="G211" s="265" t="s">
        <v>84</v>
      </c>
      <c r="H211" s="265"/>
      <c r="I211" s="265"/>
      <c r="J211" s="407"/>
      <c r="K211" s="328" t="e">
        <f>VLOOKUP(J211,'NAMA DOSEN MANAJEMEN '!$A$2:$B$71,2)</f>
        <v>#N/A</v>
      </c>
      <c r="L211" s="328"/>
      <c r="M211" s="328" t="e">
        <f>VLOOKUP(L211,'NAMA DOSEN MANAJEMEN '!$A$2:$B$71,2)</f>
        <v>#N/A</v>
      </c>
      <c r="N211" s="328"/>
      <c r="O211" s="396" t="e">
        <f>VLOOKUP(N211,'NAMA DOSEN MANAJEMEN '!$A$2:$B$73,2)</f>
        <v>#N/A</v>
      </c>
    </row>
    <row r="212" spans="1:15" s="26" customFormat="1" ht="21" hidden="1" customHeight="1" x14ac:dyDescent="0.35">
      <c r="A212" s="255"/>
      <c r="B212" s="270"/>
      <c r="C212" s="255"/>
      <c r="D212" s="255"/>
      <c r="E212" s="255"/>
      <c r="F212" s="255"/>
      <c r="G212" s="265" t="s">
        <v>85</v>
      </c>
      <c r="H212" s="265"/>
      <c r="I212" s="265"/>
      <c r="J212" s="407"/>
      <c r="K212" s="328" t="e">
        <f>VLOOKUP(J212,'NAMA DOSEN MANAJEMEN '!$A$2:$B$71,2)</f>
        <v>#N/A</v>
      </c>
      <c r="L212" s="328"/>
      <c r="M212" s="328" t="e">
        <f>VLOOKUP(L212,'NAMA DOSEN MANAJEMEN '!$A$2:$B$71,2)</f>
        <v>#N/A</v>
      </c>
      <c r="N212" s="328"/>
      <c r="O212" s="396" t="e">
        <f>VLOOKUP(N212,'NAMA DOSEN MANAJEMEN '!$A$2:$B$73,2)</f>
        <v>#N/A</v>
      </c>
    </row>
    <row r="213" spans="1:15" s="26" customFormat="1" ht="21" hidden="1" customHeight="1" x14ac:dyDescent="0.35">
      <c r="A213" s="255"/>
      <c r="B213" s="270"/>
      <c r="C213" s="255"/>
      <c r="D213" s="255"/>
      <c r="E213" s="255"/>
      <c r="F213" s="255"/>
      <c r="G213" s="265" t="s">
        <v>86</v>
      </c>
      <c r="H213" s="265"/>
      <c r="I213" s="265"/>
      <c r="J213" s="407"/>
      <c r="K213" s="328" t="e">
        <f>VLOOKUP(J213,'NAMA DOSEN MANAJEMEN '!$A$2:$B$71,2)</f>
        <v>#N/A</v>
      </c>
      <c r="L213" s="328"/>
      <c r="M213" s="328" t="e">
        <f>VLOOKUP(L213,'NAMA DOSEN MANAJEMEN '!$A$2:$B$71,2)</f>
        <v>#N/A</v>
      </c>
      <c r="N213" s="328"/>
      <c r="O213" s="396" t="e">
        <f>VLOOKUP(N213,'NAMA DOSEN MANAJEMEN '!$A$2:$B$73,2)</f>
        <v>#N/A</v>
      </c>
    </row>
    <row r="214" spans="1:15" s="26" customFormat="1" ht="15.75" hidden="1" customHeight="1" x14ac:dyDescent="0.35">
      <c r="A214" s="255"/>
      <c r="B214" s="270"/>
      <c r="C214" s="255"/>
      <c r="D214" s="255"/>
      <c r="E214" s="255"/>
      <c r="F214" s="255"/>
      <c r="G214" s="265" t="s">
        <v>87</v>
      </c>
      <c r="H214" s="265"/>
      <c r="I214" s="265"/>
      <c r="J214" s="407"/>
      <c r="K214" s="328" t="e">
        <f>VLOOKUP(J214,'NAMA DOSEN MANAJEMEN '!$A$2:$B$71,2)</f>
        <v>#N/A</v>
      </c>
      <c r="L214" s="328"/>
      <c r="M214" s="328" t="e">
        <f>VLOOKUP(L214,'NAMA DOSEN MANAJEMEN '!$A$2:$B$71,2)</f>
        <v>#N/A</v>
      </c>
      <c r="N214" s="328"/>
      <c r="O214" s="396" t="e">
        <f>VLOOKUP(N214,'NAMA DOSEN MANAJEMEN '!$A$2:$B$73,2)</f>
        <v>#N/A</v>
      </c>
    </row>
    <row r="215" spans="1:15" s="26" customFormat="1" ht="15.75" hidden="1" customHeight="1" x14ac:dyDescent="0.35">
      <c r="A215" s="265"/>
      <c r="B215" s="266"/>
      <c r="C215" s="265"/>
      <c r="D215" s="265"/>
      <c r="E215" s="265"/>
      <c r="F215" s="265"/>
      <c r="G215" s="265" t="s">
        <v>88</v>
      </c>
      <c r="H215" s="265"/>
      <c r="I215" s="265"/>
      <c r="J215" s="407"/>
      <c r="K215" s="328" t="e">
        <f>VLOOKUP(J215,'NAMA DOSEN MANAJEMEN '!$A$2:$B$71,2)</f>
        <v>#N/A</v>
      </c>
      <c r="L215" s="328"/>
      <c r="M215" s="328" t="e">
        <f>VLOOKUP(L215,'NAMA DOSEN MANAJEMEN '!$A$2:$B$71,2)</f>
        <v>#N/A</v>
      </c>
      <c r="N215" s="328"/>
      <c r="O215" s="396" t="e">
        <f>VLOOKUP(N215,'NAMA DOSEN MANAJEMEN '!$A$2:$B$73,2)</f>
        <v>#N/A</v>
      </c>
    </row>
    <row r="216" spans="1:15" s="26" customFormat="1" ht="21" hidden="1" customHeight="1" x14ac:dyDescent="0.35">
      <c r="A216" s="265"/>
      <c r="B216" s="266"/>
      <c r="C216" s="265"/>
      <c r="D216" s="265"/>
      <c r="E216" s="265"/>
      <c r="F216" s="265"/>
      <c r="G216" s="265" t="s">
        <v>89</v>
      </c>
      <c r="H216" s="265"/>
      <c r="I216" s="265"/>
      <c r="J216" s="407"/>
      <c r="K216" s="328" t="e">
        <f>VLOOKUP(J216,'NAMA DOSEN MANAJEMEN '!$A$2:$B$71,2)</f>
        <v>#N/A</v>
      </c>
      <c r="L216" s="328"/>
      <c r="M216" s="328" t="e">
        <f>VLOOKUP(L216,'NAMA DOSEN MANAJEMEN '!$A$2:$B$71,2)</f>
        <v>#N/A</v>
      </c>
      <c r="N216" s="328"/>
      <c r="O216" s="396" t="e">
        <f>VLOOKUP(N216,'NAMA DOSEN MANAJEMEN '!$A$2:$B$73,2)</f>
        <v>#N/A</v>
      </c>
    </row>
    <row r="217" spans="1:15" s="26" customFormat="1" ht="21" hidden="1" customHeight="1" x14ac:dyDescent="0.35">
      <c r="A217" s="265"/>
      <c r="B217" s="266"/>
      <c r="C217" s="265"/>
      <c r="D217" s="265"/>
      <c r="E217" s="265"/>
      <c r="F217" s="265"/>
      <c r="G217" s="265" t="s">
        <v>90</v>
      </c>
      <c r="H217" s="265"/>
      <c r="I217" s="265"/>
      <c r="J217" s="407"/>
      <c r="K217" s="328" t="e">
        <f>VLOOKUP(J217,'NAMA DOSEN MANAJEMEN '!$A$2:$B$71,2)</f>
        <v>#N/A</v>
      </c>
      <c r="L217" s="328"/>
      <c r="M217" s="328" t="e">
        <f>VLOOKUP(L217,'NAMA DOSEN MANAJEMEN '!$A$2:$B$71,2)</f>
        <v>#N/A</v>
      </c>
      <c r="N217" s="328"/>
      <c r="O217" s="396" t="e">
        <f>VLOOKUP(N217,'NAMA DOSEN MANAJEMEN '!$A$2:$B$73,2)</f>
        <v>#N/A</v>
      </c>
    </row>
    <row r="218" spans="1:15" s="26" customFormat="1" ht="21" hidden="1" customHeight="1" x14ac:dyDescent="0.35">
      <c r="A218" s="265"/>
      <c r="B218" s="266"/>
      <c r="C218" s="265"/>
      <c r="D218" s="265"/>
      <c r="E218" s="265"/>
      <c r="F218" s="265"/>
      <c r="G218" s="265" t="s">
        <v>180</v>
      </c>
      <c r="H218" s="265"/>
      <c r="I218" s="265"/>
      <c r="J218" s="407"/>
      <c r="K218" s="328" t="e">
        <f>VLOOKUP(J218,'NAMA DOSEN MANAJEMEN '!$A$2:$B$71,2)</f>
        <v>#N/A</v>
      </c>
      <c r="L218" s="328"/>
      <c r="M218" s="328" t="e">
        <f>VLOOKUP(L218,'NAMA DOSEN MANAJEMEN '!$A$2:$B$71,2)</f>
        <v>#N/A</v>
      </c>
      <c r="N218" s="328"/>
      <c r="O218" s="396" t="e">
        <f>VLOOKUP(N218,'NAMA DOSEN MANAJEMEN '!$A$2:$B$73,2)</f>
        <v>#N/A</v>
      </c>
    </row>
    <row r="219" spans="1:15" s="26" customFormat="1" ht="21" hidden="1" customHeight="1" x14ac:dyDescent="0.35">
      <c r="A219" s="265"/>
      <c r="B219" s="266"/>
      <c r="C219" s="265"/>
      <c r="D219" s="265"/>
      <c r="E219" s="265"/>
      <c r="F219" s="265"/>
      <c r="G219" s="265" t="s">
        <v>181</v>
      </c>
      <c r="H219" s="265"/>
      <c r="I219" s="265"/>
      <c r="J219" s="407"/>
      <c r="K219" s="328" t="e">
        <f>VLOOKUP(J219,'NAMA DOSEN MANAJEMEN '!$A$2:$B$71,2)</f>
        <v>#N/A</v>
      </c>
      <c r="L219" s="328"/>
      <c r="M219" s="328" t="e">
        <f>VLOOKUP(L219,'NAMA DOSEN MANAJEMEN '!$A$2:$B$71,2)</f>
        <v>#N/A</v>
      </c>
      <c r="N219" s="328"/>
      <c r="O219" s="396" t="e">
        <f>VLOOKUP(N219,'NAMA DOSEN MANAJEMEN '!$A$2:$B$73,2)</f>
        <v>#N/A</v>
      </c>
    </row>
    <row r="220" spans="1:15" s="26" customFormat="1" ht="21" hidden="1" customHeight="1" x14ac:dyDescent="0.35">
      <c r="A220" s="265"/>
      <c r="B220" s="266"/>
      <c r="C220" s="265"/>
      <c r="D220" s="265"/>
      <c r="E220" s="265"/>
      <c r="F220" s="265"/>
      <c r="G220" s="265" t="s">
        <v>91</v>
      </c>
      <c r="H220" s="265"/>
      <c r="I220" s="265"/>
      <c r="J220" s="407"/>
      <c r="K220" s="328" t="e">
        <f>VLOOKUP(J220,'NAMA DOSEN MANAJEMEN '!$A$2:$B$71,2)</f>
        <v>#N/A</v>
      </c>
      <c r="L220" s="328"/>
      <c r="M220" s="328" t="e">
        <f>VLOOKUP(L220,'NAMA DOSEN MANAJEMEN '!$A$2:$B$71,2)</f>
        <v>#N/A</v>
      </c>
      <c r="N220" s="328"/>
      <c r="O220" s="396" t="e">
        <f>VLOOKUP(N220,'NAMA DOSEN MANAJEMEN '!$A$2:$B$73,2)</f>
        <v>#N/A</v>
      </c>
    </row>
    <row r="221" spans="1:15" s="26" customFormat="1" ht="20.25" hidden="1" customHeight="1" x14ac:dyDescent="0.35">
      <c r="A221" s="265"/>
      <c r="B221" s="266"/>
      <c r="C221" s="265"/>
      <c r="D221" s="265"/>
      <c r="E221" s="265"/>
      <c r="F221" s="265"/>
      <c r="G221" s="265" t="s">
        <v>92</v>
      </c>
      <c r="H221" s="265"/>
      <c r="I221" s="265"/>
      <c r="J221" s="407"/>
      <c r="K221" s="328" t="e">
        <f>VLOOKUP(J221,'NAMA DOSEN MANAJEMEN '!$A$2:$B$71,2)</f>
        <v>#N/A</v>
      </c>
      <c r="L221" s="328"/>
      <c r="M221" s="328" t="e">
        <f>VLOOKUP(L221,'NAMA DOSEN MANAJEMEN '!$A$2:$B$71,2)</f>
        <v>#N/A</v>
      </c>
      <c r="N221" s="328"/>
      <c r="O221" s="396" t="e">
        <f>VLOOKUP(N221,'NAMA DOSEN MANAJEMEN '!$A$2:$B$73,2)</f>
        <v>#N/A</v>
      </c>
    </row>
    <row r="222" spans="1:15" s="26" customFormat="1" ht="20.25" customHeight="1" x14ac:dyDescent="0.35">
      <c r="A222" s="20" t="s">
        <v>345</v>
      </c>
      <c r="B222" s="2"/>
      <c r="C222" s="2"/>
      <c r="D222" s="2"/>
      <c r="E222" s="2"/>
      <c r="F222" s="2"/>
      <c r="G222" s="2"/>
      <c r="H222" s="2"/>
      <c r="I222" s="2"/>
      <c r="J222" s="410"/>
      <c r="K222" s="328" t="e">
        <f>VLOOKUP(J222,'NAMA DOSEN MANAJEMEN '!$A$2:$B$71,2)</f>
        <v>#N/A</v>
      </c>
      <c r="L222" s="328"/>
      <c r="M222" s="328" t="e">
        <f>VLOOKUP(L222,'NAMA DOSEN MANAJEMEN '!$A$2:$B$71,2)</f>
        <v>#N/A</v>
      </c>
      <c r="N222" s="328"/>
      <c r="O222" s="396" t="e">
        <f>VLOOKUP(N222,'NAMA DOSEN MANAJEMEN '!$A$2:$B$73,2)</f>
        <v>#N/A</v>
      </c>
    </row>
    <row r="223" spans="1:15" s="26" customFormat="1" ht="29.5" customHeight="1" x14ac:dyDescent="0.35">
      <c r="A223" s="254" t="s">
        <v>55</v>
      </c>
      <c r="B223" s="254" t="s">
        <v>54</v>
      </c>
      <c r="C223" s="254" t="s">
        <v>53</v>
      </c>
      <c r="D223" s="254" t="s">
        <v>52</v>
      </c>
      <c r="E223" s="254" t="s">
        <v>51</v>
      </c>
      <c r="F223" s="254" t="s">
        <v>31</v>
      </c>
      <c r="G223" s="254" t="s">
        <v>56</v>
      </c>
      <c r="H223" s="254" t="s">
        <v>57</v>
      </c>
      <c r="I223" s="254" t="s">
        <v>110</v>
      </c>
      <c r="J223" s="395"/>
      <c r="K223" s="328" t="e">
        <f>VLOOKUP(J223,'NAMA DOSEN MANAJEMEN '!$A$2:$B$71,2)</f>
        <v>#N/A</v>
      </c>
      <c r="L223" s="328"/>
      <c r="M223" s="328" t="e">
        <f>VLOOKUP(L223,'NAMA DOSEN MANAJEMEN '!$A$2:$B$71,2)</f>
        <v>#N/A</v>
      </c>
      <c r="N223" s="328"/>
      <c r="O223" s="396" t="e">
        <f>VLOOKUP(N223,'NAMA DOSEN MANAJEMEN '!$A$2:$B$73,2)</f>
        <v>#N/A</v>
      </c>
    </row>
    <row r="224" spans="1:15" s="26" customFormat="1" ht="20.25" customHeight="1" x14ac:dyDescent="0.35">
      <c r="A224" s="275">
        <v>1</v>
      </c>
      <c r="B224" s="275" t="s">
        <v>5</v>
      </c>
      <c r="C224" s="275" t="s">
        <v>69</v>
      </c>
      <c r="D224" s="275" t="s">
        <v>107</v>
      </c>
      <c r="E224" s="275" t="s">
        <v>2</v>
      </c>
      <c r="F224" s="275">
        <v>3</v>
      </c>
      <c r="G224" s="275" t="s">
        <v>83</v>
      </c>
      <c r="H224" s="275" t="s">
        <v>26</v>
      </c>
      <c r="I224" s="265" t="s">
        <v>480</v>
      </c>
      <c r="J224" s="407"/>
      <c r="K224" s="328" t="e">
        <f>VLOOKUP(J224,'NAMA DOSEN MANAJEMEN '!$A$2:$B$71,2)</f>
        <v>#N/A</v>
      </c>
      <c r="L224" s="328"/>
      <c r="M224" s="328" t="e">
        <f>VLOOKUP(L224,'NAMA DOSEN MANAJEMEN '!$A$2:$B$71,2)</f>
        <v>#N/A</v>
      </c>
      <c r="N224" s="328"/>
      <c r="O224" s="396" t="e">
        <f>VLOOKUP(N224,'NAMA DOSEN MANAJEMEN '!$A$2:$B$73,2)</f>
        <v>#N/A</v>
      </c>
    </row>
    <row r="225" spans="1:16" s="26" customFormat="1" ht="20.25" customHeight="1" x14ac:dyDescent="0.35">
      <c r="A225" s="275">
        <v>2</v>
      </c>
      <c r="B225" s="275" t="s">
        <v>5</v>
      </c>
      <c r="C225" s="275" t="s">
        <v>69</v>
      </c>
      <c r="D225" s="275" t="s">
        <v>108</v>
      </c>
      <c r="E225" s="275" t="s">
        <v>2</v>
      </c>
      <c r="F225" s="275">
        <v>3</v>
      </c>
      <c r="G225" s="275" t="s">
        <v>84</v>
      </c>
      <c r="H225" s="275" t="s">
        <v>26</v>
      </c>
      <c r="I225" s="265" t="s">
        <v>480</v>
      </c>
      <c r="J225" s="407"/>
      <c r="K225" s="328" t="e">
        <f>VLOOKUP(J225,'NAMA DOSEN MANAJEMEN '!$A$2:$B$71,2)</f>
        <v>#N/A</v>
      </c>
      <c r="L225" s="328"/>
      <c r="M225" s="328" t="e">
        <f>VLOOKUP(L225,'NAMA DOSEN MANAJEMEN '!$A$2:$B$71,2)</f>
        <v>#N/A</v>
      </c>
      <c r="N225" s="328"/>
      <c r="O225" s="396" t="e">
        <f>VLOOKUP(N225,'NAMA DOSEN MANAJEMEN '!$A$2:$B$73,2)</f>
        <v>#N/A</v>
      </c>
    </row>
    <row r="226" spans="1:16" s="26" customFormat="1" ht="20.25" customHeight="1" x14ac:dyDescent="0.35">
      <c r="A226" s="275">
        <v>3</v>
      </c>
      <c r="B226" s="275" t="s">
        <v>5</v>
      </c>
      <c r="C226" s="275" t="s">
        <v>69</v>
      </c>
      <c r="D226" s="275" t="s">
        <v>106</v>
      </c>
      <c r="E226" s="275" t="s">
        <v>2</v>
      </c>
      <c r="F226" s="275">
        <v>3</v>
      </c>
      <c r="G226" s="275" t="s">
        <v>85</v>
      </c>
      <c r="H226" s="275" t="s">
        <v>26</v>
      </c>
      <c r="I226" s="265" t="s">
        <v>480</v>
      </c>
      <c r="J226" s="407"/>
      <c r="K226" s="328" t="e">
        <f>VLOOKUP(J226,'NAMA DOSEN MANAJEMEN '!$A$2:$B$71,2)</f>
        <v>#N/A</v>
      </c>
      <c r="L226" s="328"/>
      <c r="M226" s="328" t="e">
        <f>VLOOKUP(L226,'NAMA DOSEN MANAJEMEN '!$A$2:$B$71,2)</f>
        <v>#N/A</v>
      </c>
      <c r="N226" s="328"/>
      <c r="O226" s="396" t="e">
        <f>VLOOKUP(N226,'NAMA DOSEN MANAJEMEN '!$A$2:$B$73,2)</f>
        <v>#N/A</v>
      </c>
    </row>
    <row r="227" spans="1:16" s="26" customFormat="1" ht="20.25" customHeight="1" x14ac:dyDescent="0.35">
      <c r="A227" s="275">
        <v>4</v>
      </c>
      <c r="B227" s="275" t="s">
        <v>5</v>
      </c>
      <c r="C227" s="275" t="s">
        <v>69</v>
      </c>
      <c r="D227" s="275" t="s">
        <v>105</v>
      </c>
      <c r="E227" s="275" t="s">
        <v>2</v>
      </c>
      <c r="F227" s="275">
        <v>3</v>
      </c>
      <c r="G227" s="275" t="s">
        <v>86</v>
      </c>
      <c r="H227" s="275" t="s">
        <v>26</v>
      </c>
      <c r="I227" s="265" t="s">
        <v>480</v>
      </c>
      <c r="J227" s="407"/>
      <c r="K227" s="328" t="e">
        <f>VLOOKUP(J227,'NAMA DOSEN MANAJEMEN '!$A$2:$B$71,2)</f>
        <v>#N/A</v>
      </c>
      <c r="L227" s="328"/>
      <c r="M227" s="328" t="e">
        <f>VLOOKUP(L227,'NAMA DOSEN MANAJEMEN '!$A$2:$B$71,2)</f>
        <v>#N/A</v>
      </c>
      <c r="N227" s="328"/>
      <c r="O227" s="396" t="e">
        <f>VLOOKUP(N227,'NAMA DOSEN MANAJEMEN '!$A$2:$B$73,2)</f>
        <v>#N/A</v>
      </c>
      <c r="P227" s="1"/>
    </row>
    <row r="228" spans="1:16" s="263" customFormat="1" ht="31" customHeight="1" x14ac:dyDescent="0.35">
      <c r="A228" s="264" t="s">
        <v>347</v>
      </c>
      <c r="B228" s="26"/>
      <c r="C228" s="26"/>
      <c r="D228" s="2"/>
      <c r="E228" s="2"/>
      <c r="F228" s="2"/>
      <c r="G228" s="2" t="s">
        <v>100</v>
      </c>
      <c r="H228" s="2"/>
      <c r="I228" s="2"/>
      <c r="J228" s="410"/>
      <c r="K228" s="328" t="e">
        <f>VLOOKUP(J228,'NAMA DOSEN MANAJEMEN '!$A$2:$B$71,2)</f>
        <v>#N/A</v>
      </c>
      <c r="L228" s="328"/>
      <c r="M228" s="328" t="e">
        <f>VLOOKUP(L228,'NAMA DOSEN MANAJEMEN '!$A$2:$B$71,2)</f>
        <v>#N/A</v>
      </c>
      <c r="N228" s="328"/>
      <c r="O228" s="396" t="e">
        <f>VLOOKUP(N228,'NAMA DOSEN MANAJEMEN '!$A$2:$B$73,2)</f>
        <v>#N/A</v>
      </c>
    </row>
    <row r="229" spans="1:16" s="263" customFormat="1" ht="36" customHeight="1" x14ac:dyDescent="0.35">
      <c r="A229" s="254" t="s">
        <v>55</v>
      </c>
      <c r="B229" s="254" t="s">
        <v>54</v>
      </c>
      <c r="C229" s="254" t="s">
        <v>53</v>
      </c>
      <c r="D229" s="254" t="s">
        <v>52</v>
      </c>
      <c r="E229" s="254" t="s">
        <v>51</v>
      </c>
      <c r="F229" s="254" t="s">
        <v>31</v>
      </c>
      <c r="G229" s="254" t="s">
        <v>56</v>
      </c>
      <c r="H229" s="254" t="s">
        <v>57</v>
      </c>
      <c r="I229" s="254" t="s">
        <v>110</v>
      </c>
      <c r="J229" s="395"/>
      <c r="K229" s="328" t="e">
        <f>VLOOKUP(J229,'NAMA DOSEN MANAJEMEN '!$A$2:$B$71,2)</f>
        <v>#N/A</v>
      </c>
      <c r="L229" s="328"/>
      <c r="M229" s="328" t="e">
        <f>VLOOKUP(L229,'NAMA DOSEN MANAJEMEN '!$A$2:$B$71,2)</f>
        <v>#N/A</v>
      </c>
      <c r="N229" s="328"/>
      <c r="O229" s="396" t="e">
        <f>VLOOKUP(N229,'NAMA DOSEN MANAJEMEN '!$A$2:$B$73,2)</f>
        <v>#N/A</v>
      </c>
    </row>
    <row r="230" spans="1:16" s="272" customFormat="1" ht="33" customHeight="1" x14ac:dyDescent="0.35">
      <c r="A230" s="360">
        <v>1</v>
      </c>
      <c r="B230" s="360" t="s">
        <v>5</v>
      </c>
      <c r="C230" s="335" t="s">
        <v>263</v>
      </c>
      <c r="D230" s="360" t="s">
        <v>14</v>
      </c>
      <c r="E230" s="360" t="s">
        <v>0</v>
      </c>
      <c r="F230" s="360">
        <v>3</v>
      </c>
      <c r="G230" s="284" t="s">
        <v>83</v>
      </c>
      <c r="H230" s="284" t="s">
        <v>8</v>
      </c>
      <c r="I230" s="284" t="s">
        <v>111</v>
      </c>
      <c r="J230" s="105">
        <v>11</v>
      </c>
      <c r="K230" s="278" t="str">
        <f>VLOOKUP(J230,'NAMA DOSEN MANAJEMEN '!$A$2:$B$71,2)</f>
        <v>Muzakir Tombolotutu, SE., M.Si.</v>
      </c>
      <c r="L230" s="90">
        <v>35</v>
      </c>
      <c r="M230" s="278" t="str">
        <f>VLOOKUP(L230,'NAMA DOSEN MANAJEMEN '!$A$2:$B$71,2)</f>
        <v>Surayya, S.E. M.M.</v>
      </c>
      <c r="N230" s="328"/>
      <c r="O230" s="396" t="e">
        <f>VLOOKUP(N230,'NAMA DOSEN MANAJEMEN '!$A$2:$B$73,2)</f>
        <v>#N/A</v>
      </c>
    </row>
    <row r="231" spans="1:16" s="272" customFormat="1" ht="21" customHeight="1" x14ac:dyDescent="0.35">
      <c r="A231" s="362"/>
      <c r="B231" s="362"/>
      <c r="C231" s="336"/>
      <c r="D231" s="362"/>
      <c r="E231" s="362"/>
      <c r="F231" s="362"/>
      <c r="G231" s="268" t="s">
        <v>84</v>
      </c>
      <c r="H231" s="284" t="s">
        <v>9</v>
      </c>
      <c r="I231" s="284" t="s">
        <v>111</v>
      </c>
      <c r="J231" s="105">
        <v>2</v>
      </c>
      <c r="K231" s="278" t="str">
        <f>VLOOKUP(J231,'NAMA DOSEN MANAJEMEN '!$A$2:$B$71,2)</f>
        <v>Benyamin Parubak, SE., MM.</v>
      </c>
      <c r="L231" s="90">
        <v>61</v>
      </c>
      <c r="M231" s="278" t="str">
        <f>VLOOKUP(L231,'NAMA DOSEN MANAJEMEN '!$A$2:$B$71,2)</f>
        <v>Muh. Riswandi Palawa, SE.I., MM.</v>
      </c>
      <c r="N231" s="328"/>
      <c r="O231" s="396" t="e">
        <f>VLOOKUP(N231,'NAMA DOSEN MANAJEMEN '!$A$2:$B$73,2)</f>
        <v>#N/A</v>
      </c>
    </row>
    <row r="232" spans="1:16" s="272" customFormat="1" ht="21" customHeight="1" x14ac:dyDescent="0.35">
      <c r="A232" s="362"/>
      <c r="B232" s="362"/>
      <c r="C232" s="336"/>
      <c r="D232" s="362"/>
      <c r="E232" s="362"/>
      <c r="F232" s="362"/>
      <c r="G232" s="268" t="s">
        <v>85</v>
      </c>
      <c r="H232" s="284" t="s">
        <v>10</v>
      </c>
      <c r="I232" s="284" t="s">
        <v>111</v>
      </c>
      <c r="J232" s="105">
        <v>5</v>
      </c>
      <c r="K232" s="278" t="str">
        <f>VLOOKUP(J232,'NAMA DOSEN MANAJEMEN '!$A$2:$B$71,2)</f>
        <v>Drs. E.P. Nainggolan, M.Sc., Agr.</v>
      </c>
      <c r="L232" s="104">
        <v>37</v>
      </c>
      <c r="M232" s="278" t="str">
        <f>VLOOKUP(L232,'NAMA DOSEN MANAJEMEN '!$A$2:$B$71,2)</f>
        <v>Rian Risendy, S.E., M.M</v>
      </c>
      <c r="N232" s="328"/>
      <c r="O232" s="396" t="e">
        <f>VLOOKUP(N232,'NAMA DOSEN MANAJEMEN '!$A$2:$B$73,2)</f>
        <v>#N/A</v>
      </c>
    </row>
    <row r="233" spans="1:16" s="272" customFormat="1" ht="21" customHeight="1" x14ac:dyDescent="0.35">
      <c r="A233" s="362"/>
      <c r="B233" s="362"/>
      <c r="C233" s="336"/>
      <c r="D233" s="362"/>
      <c r="E233" s="362"/>
      <c r="F233" s="362"/>
      <c r="G233" s="268" t="s">
        <v>86</v>
      </c>
      <c r="H233" s="284" t="s">
        <v>11</v>
      </c>
      <c r="I233" s="284" t="s">
        <v>111</v>
      </c>
      <c r="J233" s="105">
        <v>26</v>
      </c>
      <c r="K233" s="278" t="str">
        <f>VLOOKUP(J233,'NAMA DOSEN MANAJEMEN '!$A$2:$B$71,2)</f>
        <v xml:space="preserve">Dr. Muhammad Nofal, SE., DEA. </v>
      </c>
      <c r="L233" s="90">
        <v>38</v>
      </c>
      <c r="M233" s="278" t="str">
        <f>VLOOKUP(L233,'NAMA DOSEN MANAJEMEN '!$A$2:$B$71,2)</f>
        <v>Dr. Ramli Hatma, SE., MM.</v>
      </c>
      <c r="N233" s="328"/>
      <c r="O233" s="396" t="e">
        <f>VLOOKUP(N233,'NAMA DOSEN MANAJEMEN '!$A$2:$B$73,2)</f>
        <v>#N/A</v>
      </c>
    </row>
    <row r="234" spans="1:16" s="272" customFormat="1" ht="21" customHeight="1" x14ac:dyDescent="0.35">
      <c r="A234" s="362"/>
      <c r="B234" s="362"/>
      <c r="C234" s="336"/>
      <c r="D234" s="362"/>
      <c r="E234" s="362"/>
      <c r="F234" s="362"/>
      <c r="G234" s="268" t="s">
        <v>87</v>
      </c>
      <c r="H234" s="284" t="s">
        <v>12</v>
      </c>
      <c r="I234" s="284" t="s">
        <v>111</v>
      </c>
      <c r="J234" s="205">
        <v>41</v>
      </c>
      <c r="K234" s="278" t="str">
        <f>VLOOKUP(J234,'NAMA DOSEN MANAJEMEN '!$A$2:$B$71,2)</f>
        <v>Dr.Sulaeman Miru,SE., M.Si.</v>
      </c>
      <c r="L234" s="447">
        <v>43</v>
      </c>
      <c r="M234" s="278" t="str">
        <f>VLOOKUP(L234,'NAMA DOSEN MANAJEMEN '!$A$2:$B$71,2)</f>
        <v>Dr. Syamsuddin, SE., M.Si.</v>
      </c>
      <c r="N234" s="328"/>
      <c r="O234" s="396" t="e">
        <f>VLOOKUP(N234,'NAMA DOSEN MANAJEMEN '!$A$2:$B$73,2)</f>
        <v>#N/A</v>
      </c>
    </row>
    <row r="235" spans="1:16" s="272" customFormat="1" ht="21" customHeight="1" x14ac:dyDescent="0.35">
      <c r="A235" s="364"/>
      <c r="B235" s="364"/>
      <c r="C235" s="35"/>
      <c r="D235" s="364"/>
      <c r="E235" s="364"/>
      <c r="F235" s="364"/>
      <c r="G235" s="268" t="s">
        <v>88</v>
      </c>
      <c r="H235" s="284" t="s">
        <v>17</v>
      </c>
      <c r="I235" s="284" t="s">
        <v>111</v>
      </c>
      <c r="J235" s="416">
        <v>46</v>
      </c>
      <c r="K235" s="278" t="str">
        <f>VLOOKUP(J235,'NAMA DOSEN MANAJEMEN '!$A$2:$B$71,2)</f>
        <v>Suryadi Hadi,SE,M.Log</v>
      </c>
      <c r="L235" s="328">
        <v>36</v>
      </c>
      <c r="M235" s="278" t="str">
        <f>VLOOKUP(L235,'NAMA DOSEN MANAJEMEN '!$A$2:$B$71,2)</f>
        <v>Erwan Sastrawan, S.E. M.M.</v>
      </c>
      <c r="N235" s="328"/>
      <c r="O235" s="396" t="e">
        <f>VLOOKUP(N235,'NAMA DOSEN MANAJEMEN '!$A$2:$B$73,2)</f>
        <v>#N/A</v>
      </c>
    </row>
    <row r="236" spans="1:16" s="263" customFormat="1" ht="30.65" customHeight="1" x14ac:dyDescent="0.35">
      <c r="A236" s="14" t="s">
        <v>346</v>
      </c>
      <c r="B236" s="26"/>
      <c r="C236" s="26"/>
      <c r="D236" s="2"/>
      <c r="E236" s="2"/>
      <c r="F236" s="2"/>
      <c r="G236" s="2" t="s">
        <v>100</v>
      </c>
      <c r="H236" s="2"/>
      <c r="I236" s="2"/>
      <c r="J236" s="410"/>
      <c r="K236" s="328" t="e">
        <f>VLOOKUP(J236,'NAMA DOSEN MANAJEMEN '!$A$2:$B$71,2)</f>
        <v>#N/A</v>
      </c>
      <c r="L236" s="328"/>
      <c r="M236" s="328" t="e">
        <f>VLOOKUP(L236,'NAMA DOSEN MANAJEMEN '!$A$2:$B$71,2)</f>
        <v>#N/A</v>
      </c>
      <c r="N236" s="328"/>
      <c r="O236" s="396" t="e">
        <f>VLOOKUP(N236,'NAMA DOSEN MANAJEMEN '!$A$2:$B$73,2)</f>
        <v>#N/A</v>
      </c>
    </row>
    <row r="237" spans="1:16" s="26" customFormat="1" ht="34.5" customHeight="1" x14ac:dyDescent="0.35">
      <c r="A237" s="254" t="s">
        <v>55</v>
      </c>
      <c r="B237" s="254" t="s">
        <v>54</v>
      </c>
      <c r="C237" s="254" t="s">
        <v>53</v>
      </c>
      <c r="D237" s="254" t="s">
        <v>52</v>
      </c>
      <c r="E237" s="254" t="s">
        <v>51</v>
      </c>
      <c r="F237" s="254" t="s">
        <v>31</v>
      </c>
      <c r="G237" s="254" t="s">
        <v>56</v>
      </c>
      <c r="H237" s="254" t="s">
        <v>57</v>
      </c>
      <c r="I237" s="254" t="s">
        <v>110</v>
      </c>
      <c r="J237" s="395"/>
      <c r="K237" s="328" t="e">
        <f>VLOOKUP(J237,'NAMA DOSEN MANAJEMEN '!$A$2:$B$71,2)</f>
        <v>#N/A</v>
      </c>
      <c r="L237" s="328"/>
      <c r="M237" s="328" t="e">
        <f>VLOOKUP(L237,'NAMA DOSEN MANAJEMEN '!$A$2:$B$71,2)</f>
        <v>#N/A</v>
      </c>
      <c r="N237" s="328"/>
      <c r="O237" s="396" t="e">
        <f>VLOOKUP(N237,'NAMA DOSEN MANAJEMEN '!$A$2:$B$73,2)</f>
        <v>#N/A</v>
      </c>
    </row>
    <row r="238" spans="1:16" s="320" customFormat="1" ht="31" x14ac:dyDescent="0.35">
      <c r="A238" s="286">
        <v>1</v>
      </c>
      <c r="B238" s="287" t="s">
        <v>61</v>
      </c>
      <c r="C238" s="286" t="s">
        <v>71</v>
      </c>
      <c r="D238" s="286" t="s">
        <v>41</v>
      </c>
      <c r="E238" s="286" t="s">
        <v>2</v>
      </c>
      <c r="F238" s="286">
        <v>2</v>
      </c>
      <c r="G238" s="286" t="s">
        <v>83</v>
      </c>
      <c r="H238" s="286" t="s">
        <v>62</v>
      </c>
      <c r="I238" s="286" t="s">
        <v>111</v>
      </c>
      <c r="J238" s="407"/>
      <c r="K238" s="328" t="e">
        <f>VLOOKUP(J238,'NAMA DOSEN MANAJEMEN '!$A$2:$B$71,2)</f>
        <v>#N/A</v>
      </c>
      <c r="L238" s="328"/>
      <c r="M238" s="328" t="e">
        <f>VLOOKUP(L238,'NAMA DOSEN MANAJEMEN '!$A$2:$B$71,2)</f>
        <v>#N/A</v>
      </c>
      <c r="N238" s="328"/>
      <c r="O238" s="396" t="e">
        <f>VLOOKUP(N238,'NAMA DOSEN MANAJEMEN '!$A$2:$B$73,2)</f>
        <v>#N/A</v>
      </c>
    </row>
    <row r="239" spans="1:16" s="319" customFormat="1" ht="20.25" customHeight="1" x14ac:dyDescent="0.35">
      <c r="A239" s="388">
        <v>2</v>
      </c>
      <c r="B239" s="388" t="s">
        <v>3</v>
      </c>
      <c r="C239" s="388" t="s">
        <v>71</v>
      </c>
      <c r="D239" s="388" t="s">
        <v>41</v>
      </c>
      <c r="E239" s="388" t="s">
        <v>2</v>
      </c>
      <c r="F239" s="388">
        <v>2</v>
      </c>
      <c r="G239" s="275" t="s">
        <v>84</v>
      </c>
      <c r="H239" s="275" t="s">
        <v>21</v>
      </c>
      <c r="I239" s="275" t="s">
        <v>111</v>
      </c>
      <c r="J239" s="196">
        <v>16</v>
      </c>
      <c r="K239" s="278" t="str">
        <f>VLOOKUP(J239,'NAMA DOSEN MANAJEMEN '!$A$2:$B$71,2)</f>
        <v>Dr. Rahmat Mubaraq, SE.,M.Si.</v>
      </c>
      <c r="L239" s="328">
        <v>23</v>
      </c>
      <c r="M239" s="278" t="str">
        <f>VLOOKUP(L239,'NAMA DOSEN MANAJEMEN '!$A$2:$B$71,2)</f>
        <v>Dr. Nur Hilal, SE., MM.</v>
      </c>
      <c r="N239" s="328"/>
      <c r="O239" s="396" t="e">
        <f>VLOOKUP(N239,'NAMA DOSEN MANAJEMEN '!$A$2:$B$73,2)</f>
        <v>#N/A</v>
      </c>
    </row>
    <row r="240" spans="1:16" s="319" customFormat="1" ht="20.25" customHeight="1" x14ac:dyDescent="0.35">
      <c r="A240" s="389"/>
      <c r="B240" s="389"/>
      <c r="C240" s="389"/>
      <c r="D240" s="389"/>
      <c r="E240" s="389"/>
      <c r="F240" s="389"/>
      <c r="G240" s="275" t="s">
        <v>85</v>
      </c>
      <c r="H240" s="275" t="s">
        <v>13</v>
      </c>
      <c r="I240" s="275" t="s">
        <v>111</v>
      </c>
      <c r="J240" s="196">
        <v>28</v>
      </c>
      <c r="K240" s="278" t="str">
        <f>VLOOKUP(J240,'NAMA DOSEN MANAJEMEN '!$A$2:$B$71,2)</f>
        <v>Dr.Vitayanti Fattah, SE., M.Si.</v>
      </c>
      <c r="L240" s="328">
        <v>35</v>
      </c>
      <c r="M240" s="278" t="str">
        <f>VLOOKUP(L240,'NAMA DOSEN MANAJEMEN '!$A$2:$B$71,2)</f>
        <v>Surayya, S.E. M.M.</v>
      </c>
      <c r="N240" s="328"/>
      <c r="O240" s="396" t="e">
        <f>VLOOKUP(N240,'NAMA DOSEN MANAJEMEN '!$A$2:$B$73,2)</f>
        <v>#N/A</v>
      </c>
    </row>
    <row r="241" spans="1:15" s="319" customFormat="1" ht="20.25" customHeight="1" x14ac:dyDescent="0.35">
      <c r="A241" s="389"/>
      <c r="B241" s="389"/>
      <c r="C241" s="389"/>
      <c r="D241" s="389"/>
      <c r="E241" s="389"/>
      <c r="F241" s="389"/>
      <c r="G241" s="275" t="s">
        <v>86</v>
      </c>
      <c r="H241" s="275" t="s">
        <v>22</v>
      </c>
      <c r="I241" s="275" t="s">
        <v>111</v>
      </c>
      <c r="J241" s="196">
        <v>50</v>
      </c>
      <c r="K241" s="278" t="str">
        <f>VLOOKUP(J241,'NAMA DOSEN MANAJEMEN '!$A$2:$B$71,2)</f>
        <v>Dr. Bakri Hasanuddin. SE., M.Si.</v>
      </c>
      <c r="L241" s="328">
        <v>59</v>
      </c>
      <c r="M241" s="278" t="str">
        <f>VLOOKUP(L241,'NAMA DOSEN MANAJEMEN '!$A$2:$B$71,2)</f>
        <v>Nur Risky Islianty, SE., MM.</v>
      </c>
      <c r="N241" s="328"/>
      <c r="O241" s="396" t="e">
        <f>VLOOKUP(N241,'NAMA DOSEN MANAJEMEN '!$A$2:$B$73,2)</f>
        <v>#N/A</v>
      </c>
    </row>
    <row r="242" spans="1:15" s="319" customFormat="1" ht="20.25" customHeight="1" x14ac:dyDescent="0.35">
      <c r="A242" s="389"/>
      <c r="B242" s="389"/>
      <c r="C242" s="389"/>
      <c r="D242" s="389"/>
      <c r="E242" s="389"/>
      <c r="F242" s="389"/>
      <c r="G242" s="275" t="s">
        <v>87</v>
      </c>
      <c r="H242" s="275" t="s">
        <v>23</v>
      </c>
      <c r="I242" s="275" t="s">
        <v>111</v>
      </c>
      <c r="J242" s="196">
        <v>24</v>
      </c>
      <c r="K242" s="278" t="str">
        <f>VLOOKUP(J242,'NAMA DOSEN MANAJEMEN '!$A$2:$B$71,2)</f>
        <v>H. Muh. Faisal, SE., M.Si</v>
      </c>
      <c r="L242" s="328">
        <v>22</v>
      </c>
      <c r="M242" s="278" t="str">
        <f>VLOOKUP(L242,'NAMA DOSEN MANAJEMEN '!$A$2:$B$71,2)</f>
        <v>Muh. Zeylo A. S.E. MM.</v>
      </c>
      <c r="N242" s="328"/>
      <c r="O242" s="396" t="e">
        <f>VLOOKUP(N242,'NAMA DOSEN MANAJEMEN '!$A$2:$B$73,2)</f>
        <v>#N/A</v>
      </c>
    </row>
    <row r="243" spans="1:15" s="319" customFormat="1" ht="21" customHeight="1" x14ac:dyDescent="0.35">
      <c r="A243" s="390"/>
      <c r="B243" s="390"/>
      <c r="C243" s="390"/>
      <c r="D243" s="390"/>
      <c r="E243" s="390"/>
      <c r="F243" s="390"/>
      <c r="G243" s="275" t="s">
        <v>88</v>
      </c>
      <c r="H243" s="275" t="s">
        <v>38</v>
      </c>
      <c r="I243" s="275" t="s">
        <v>111</v>
      </c>
      <c r="J243" s="407">
        <v>2</v>
      </c>
      <c r="K243" s="278" t="str">
        <f>VLOOKUP(J243,'NAMA DOSEN MANAJEMEN '!$A$2:$B$71,2)</f>
        <v>Benyamin Parubak, SE., MM.</v>
      </c>
      <c r="L243" s="328">
        <v>61</v>
      </c>
      <c r="M243" s="278" t="str">
        <f>VLOOKUP(L243,'NAMA DOSEN MANAJEMEN '!$A$2:$B$71,2)</f>
        <v>Muh. Riswandi Palawa, SE.I., MM.</v>
      </c>
      <c r="N243" s="328"/>
      <c r="O243" s="396" t="e">
        <f>VLOOKUP(N243,'NAMA DOSEN MANAJEMEN '!$A$2:$B$73,2)</f>
        <v>#N/A</v>
      </c>
    </row>
  </sheetData>
  <mergeCells count="8">
    <mergeCell ref="F7:F12"/>
    <mergeCell ref="C7:C12"/>
    <mergeCell ref="B7:B12"/>
    <mergeCell ref="A7:A12"/>
    <mergeCell ref="D118:D119"/>
    <mergeCell ref="E118:E119"/>
    <mergeCell ref="D7:D12"/>
    <mergeCell ref="E7:E12"/>
  </mergeCells>
  <pageMargins left="0.7" right="0.7" top="0.75" bottom="0.75" header="0.3" footer="0.3"/>
  <pageSetup paperSize="9" orientation="portrait" horizontalDpi="360" verticalDpi="36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338"/>
  <sheetViews>
    <sheetView topLeftCell="H40" zoomScale="60" zoomScaleNormal="60" workbookViewId="0">
      <selection activeCell="Q76" sqref="Q76"/>
    </sheetView>
  </sheetViews>
  <sheetFormatPr defaultRowHeight="14.5" x14ac:dyDescent="0.35"/>
  <cols>
    <col min="1" max="1" width="4.26953125" style="82" customWidth="1"/>
    <col min="2" max="2" width="40.26953125" customWidth="1"/>
    <col min="3" max="5" width="4.26953125" style="397" bestFit="1" customWidth="1"/>
    <col min="6" max="6" width="11.1796875" style="397" bestFit="1" customWidth="1"/>
    <col min="7" max="7" width="45" customWidth="1"/>
    <col min="8" max="8" width="57.26953125" customWidth="1"/>
    <col min="9" max="9" width="45.81640625" customWidth="1"/>
    <col min="10" max="10" width="14.54296875" customWidth="1"/>
    <col min="11" max="11" width="2.1796875" bestFit="1" customWidth="1"/>
    <col min="14" max="14" width="9.81640625" customWidth="1"/>
    <col min="15" max="15" width="46.1796875" customWidth="1"/>
    <col min="17" max="17" width="38.453125" bestFit="1" customWidth="1"/>
  </cols>
  <sheetData>
    <row r="1" spans="1:15" s="402" customFormat="1" ht="39" customHeight="1" x14ac:dyDescent="0.35">
      <c r="A1" s="76" t="s">
        <v>191</v>
      </c>
      <c r="B1" s="76" t="s">
        <v>319</v>
      </c>
      <c r="C1" s="403" t="s">
        <v>486</v>
      </c>
      <c r="D1" s="403" t="s">
        <v>487</v>
      </c>
      <c r="E1" s="403" t="s">
        <v>488</v>
      </c>
      <c r="F1" s="403" t="s">
        <v>485</v>
      </c>
      <c r="G1" s="686"/>
      <c r="H1" s="686"/>
      <c r="I1" s="686"/>
      <c r="J1" s="686"/>
      <c r="K1" s="686"/>
      <c r="L1" s="686"/>
      <c r="M1" s="686"/>
      <c r="N1" s="686"/>
      <c r="O1" s="686"/>
    </row>
    <row r="2" spans="1:15" s="685" customFormat="1" ht="15.5" x14ac:dyDescent="0.35">
      <c r="A2" s="683"/>
      <c r="B2" s="683"/>
      <c r="C2" s="684"/>
      <c r="D2" s="684"/>
      <c r="E2" s="684"/>
      <c r="F2" s="684"/>
    </row>
    <row r="3" spans="1:15" s="714" customFormat="1" ht="15.5" x14ac:dyDescent="0.35">
      <c r="A3" s="712">
        <v>1</v>
      </c>
      <c r="B3" s="78" t="s">
        <v>196</v>
      </c>
      <c r="C3" s="713">
        <f>COUNTIF('GABUNG '!$K$3:$K$255,'rakap m.k. '!$B$3:$B$352)</f>
        <v>5</v>
      </c>
      <c r="D3" s="713">
        <f>COUNTIF('GABUNG '!$M$3:$M$253,'rakap m.k. '!$B$3:$B$352)</f>
        <v>0</v>
      </c>
      <c r="E3" s="713">
        <f>COUNTIF('GABUNG '!O3:O261,'rakap m.k. '!B3:B352)</f>
        <v>0</v>
      </c>
      <c r="F3" s="713">
        <f>SUM(C3:E3)</f>
        <v>5</v>
      </c>
      <c r="G3" s="328" t="s">
        <v>196</v>
      </c>
      <c r="H3" s="27" t="s">
        <v>337</v>
      </c>
      <c r="I3" s="569" t="s">
        <v>41</v>
      </c>
      <c r="J3" s="350" t="s">
        <v>1</v>
      </c>
      <c r="K3" s="350">
        <v>2</v>
      </c>
      <c r="L3" s="273" t="s">
        <v>88</v>
      </c>
      <c r="M3" s="273" t="s">
        <v>8</v>
      </c>
      <c r="N3" s="273" t="s">
        <v>111</v>
      </c>
      <c r="O3" s="328" t="s">
        <v>242</v>
      </c>
    </row>
    <row r="4" spans="1:15" ht="15.5" x14ac:dyDescent="0.35">
      <c r="A4" s="77"/>
      <c r="B4" s="78" t="s">
        <v>491</v>
      </c>
      <c r="C4" s="41"/>
      <c r="D4" s="41"/>
      <c r="E4" s="41"/>
      <c r="F4" s="41"/>
      <c r="G4" s="328" t="s">
        <v>196</v>
      </c>
      <c r="H4" s="27" t="s">
        <v>341</v>
      </c>
      <c r="I4" s="568" t="s">
        <v>5</v>
      </c>
      <c r="J4" s="366" t="s">
        <v>2</v>
      </c>
      <c r="K4" s="365">
        <v>3</v>
      </c>
      <c r="L4" s="307" t="s">
        <v>91</v>
      </c>
      <c r="M4" s="307" t="s">
        <v>378</v>
      </c>
      <c r="N4" s="307" t="s">
        <v>111</v>
      </c>
      <c r="O4" s="328" t="s">
        <v>240</v>
      </c>
    </row>
    <row r="5" spans="1:15" ht="15.5" x14ac:dyDescent="0.35">
      <c r="A5" s="77"/>
      <c r="B5" s="78"/>
      <c r="C5" s="41"/>
      <c r="D5" s="41"/>
      <c r="E5" s="41"/>
      <c r="F5" s="41"/>
      <c r="G5" s="328" t="s">
        <v>196</v>
      </c>
      <c r="H5" s="14" t="s">
        <v>187</v>
      </c>
      <c r="I5" s="716" t="s">
        <v>27</v>
      </c>
      <c r="J5" s="337" t="s">
        <v>1</v>
      </c>
      <c r="K5" s="337">
        <v>3</v>
      </c>
      <c r="L5" s="443" t="s">
        <v>92</v>
      </c>
      <c r="M5" s="443" t="s">
        <v>9</v>
      </c>
      <c r="N5" s="443" t="s">
        <v>111</v>
      </c>
      <c r="O5" s="328" t="s">
        <v>223</v>
      </c>
    </row>
    <row r="6" spans="1:15" ht="15.5" x14ac:dyDescent="0.35">
      <c r="A6" s="77"/>
      <c r="B6" s="78"/>
      <c r="C6" s="41"/>
      <c r="D6" s="41"/>
      <c r="E6" s="41"/>
      <c r="F6" s="41"/>
      <c r="G6" s="328" t="s">
        <v>196</v>
      </c>
      <c r="H6" s="14" t="s">
        <v>371</v>
      </c>
      <c r="I6" s="332" t="s">
        <v>41</v>
      </c>
      <c r="J6" s="335" t="s">
        <v>0</v>
      </c>
      <c r="K6" s="335">
        <v>2</v>
      </c>
      <c r="L6" s="442" t="s">
        <v>83</v>
      </c>
      <c r="M6" s="442" t="s">
        <v>8</v>
      </c>
      <c r="N6" s="442" t="s">
        <v>111</v>
      </c>
      <c r="O6" s="328" t="s">
        <v>222</v>
      </c>
    </row>
    <row r="7" spans="1:15" s="714" customFormat="1" ht="15.5" x14ac:dyDescent="0.35">
      <c r="A7" s="712"/>
      <c r="B7" s="78"/>
      <c r="C7" s="713"/>
      <c r="D7" s="713"/>
      <c r="E7" s="713"/>
      <c r="F7" s="713"/>
      <c r="G7" s="328" t="s">
        <v>196</v>
      </c>
      <c r="H7" s="27" t="s">
        <v>183</v>
      </c>
      <c r="I7" s="715" t="s">
        <v>7</v>
      </c>
      <c r="J7" s="310" t="s">
        <v>0</v>
      </c>
      <c r="K7" s="310">
        <v>3</v>
      </c>
      <c r="L7" s="271" t="s">
        <v>87</v>
      </c>
      <c r="M7" s="271" t="s">
        <v>17</v>
      </c>
      <c r="N7" s="271" t="s">
        <v>111</v>
      </c>
      <c r="O7" s="328" t="s">
        <v>242</v>
      </c>
    </row>
    <row r="8" spans="1:15" s="43" customFormat="1" x14ac:dyDescent="0.35">
      <c r="A8" s="533"/>
      <c r="B8" s="534"/>
      <c r="C8" s="73"/>
      <c r="D8" s="73"/>
      <c r="E8" s="73"/>
      <c r="F8" s="73"/>
    </row>
    <row r="9" spans="1:15" ht="15.5" x14ac:dyDescent="0.35">
      <c r="A9" s="77">
        <f>A3+1</f>
        <v>2</v>
      </c>
      <c r="B9" s="78" t="s">
        <v>197</v>
      </c>
      <c r="C9" s="41">
        <f>COUNTIF('GABUNG '!$K$3:$K$255,'rakap m.k. '!$B$3:$B$352)</f>
        <v>4</v>
      </c>
      <c r="D9" s="41">
        <f>COUNTIF('GABUNG '!$M$3:$M$253,'rakap m.k. '!$B$3:$B$352)</f>
        <v>1</v>
      </c>
      <c r="E9" s="41">
        <f>COUNTIF('GABUNG '!O4:O262,'rakap m.k. '!B9:B353)</f>
        <v>0</v>
      </c>
      <c r="F9" s="41">
        <f>SUM(C9:E9)</f>
        <v>5</v>
      </c>
      <c r="G9" s="328" t="s">
        <v>197</v>
      </c>
      <c r="H9" s="463" t="s">
        <v>337</v>
      </c>
      <c r="I9" s="498" t="s">
        <v>41</v>
      </c>
      <c r="J9" s="478" t="s">
        <v>1</v>
      </c>
      <c r="K9" s="478">
        <v>2</v>
      </c>
      <c r="L9" s="443" t="s">
        <v>89</v>
      </c>
      <c r="M9" s="443" t="s">
        <v>9</v>
      </c>
      <c r="N9" s="443" t="s">
        <v>111</v>
      </c>
      <c r="O9" s="328" t="s">
        <v>222</v>
      </c>
    </row>
    <row r="10" spans="1:15" ht="15.5" x14ac:dyDescent="0.35">
      <c r="A10" s="77"/>
      <c r="B10" s="78" t="s">
        <v>491</v>
      </c>
      <c r="C10" s="41"/>
      <c r="D10" s="41"/>
      <c r="E10" s="41"/>
      <c r="F10" s="41"/>
      <c r="G10" s="328" t="s">
        <v>197</v>
      </c>
      <c r="H10" s="27" t="s">
        <v>341</v>
      </c>
      <c r="I10" s="568" t="s">
        <v>5</v>
      </c>
      <c r="J10" s="366" t="s">
        <v>2</v>
      </c>
      <c r="K10" s="365">
        <v>3</v>
      </c>
      <c r="L10" s="307" t="s">
        <v>181</v>
      </c>
      <c r="M10" s="307" t="s">
        <v>377</v>
      </c>
      <c r="N10" s="307" t="s">
        <v>111</v>
      </c>
      <c r="O10" s="328" t="s">
        <v>114</v>
      </c>
    </row>
    <row r="11" spans="1:15" ht="15.5" x14ac:dyDescent="0.35">
      <c r="G11" s="328" t="s">
        <v>197</v>
      </c>
      <c r="H11" t="s">
        <v>371</v>
      </c>
      <c r="I11" s="498" t="s">
        <v>41</v>
      </c>
      <c r="J11" s="360" t="s">
        <v>0</v>
      </c>
      <c r="L11" s="706" t="s">
        <v>88</v>
      </c>
      <c r="M11" s="706" t="s">
        <v>17</v>
      </c>
      <c r="N11" s="307" t="s">
        <v>111</v>
      </c>
      <c r="O11" s="610" t="s">
        <v>492</v>
      </c>
    </row>
    <row r="12" spans="1:15" ht="15.5" x14ac:dyDescent="0.35">
      <c r="A12" s="77"/>
      <c r="B12" s="78"/>
      <c r="C12" s="41"/>
      <c r="D12" s="41"/>
      <c r="E12" s="41"/>
      <c r="F12" s="41"/>
      <c r="G12" s="328" t="s">
        <v>197</v>
      </c>
      <c r="H12" s="14" t="s">
        <v>347</v>
      </c>
      <c r="I12" s="710" t="s">
        <v>14</v>
      </c>
      <c r="J12" s="360" t="s">
        <v>0</v>
      </c>
      <c r="K12" s="360">
        <v>3</v>
      </c>
      <c r="L12" s="442" t="s">
        <v>84</v>
      </c>
      <c r="M12" s="284" t="s">
        <v>9</v>
      </c>
      <c r="N12" s="284" t="s">
        <v>111</v>
      </c>
      <c r="O12" s="328" t="s">
        <v>241</v>
      </c>
    </row>
    <row r="13" spans="1:15" ht="15.5" x14ac:dyDescent="0.35">
      <c r="A13" s="77"/>
      <c r="B13" s="78"/>
      <c r="C13" s="41"/>
      <c r="D13" s="41"/>
      <c r="E13" s="41"/>
      <c r="F13" s="41"/>
      <c r="G13" s="328" t="s">
        <v>197</v>
      </c>
      <c r="H13" s="14" t="s">
        <v>346</v>
      </c>
      <c r="I13" s="332" t="s">
        <v>41</v>
      </c>
      <c r="J13" s="388" t="s">
        <v>2</v>
      </c>
      <c r="K13" s="388">
        <v>2</v>
      </c>
      <c r="L13" s="275" t="s">
        <v>88</v>
      </c>
      <c r="M13" s="275" t="s">
        <v>38</v>
      </c>
      <c r="N13" s="275" t="s">
        <v>111</v>
      </c>
      <c r="O13" s="328" t="s">
        <v>241</v>
      </c>
    </row>
    <row r="14" spans="1:15" s="43" customFormat="1" x14ac:dyDescent="0.35">
      <c r="A14" s="533"/>
      <c r="B14" s="534"/>
      <c r="C14" s="73"/>
      <c r="D14" s="73"/>
      <c r="E14" s="73"/>
      <c r="F14" s="73"/>
    </row>
    <row r="15" spans="1:15" ht="15.5" x14ac:dyDescent="0.35">
      <c r="A15" s="77">
        <f>A9+1</f>
        <v>3</v>
      </c>
      <c r="B15" s="78" t="s">
        <v>198</v>
      </c>
      <c r="C15" s="41">
        <f>COUNTIF('GABUNG '!$K$3:$K$255,'rakap m.k. '!$B$3:$B$352)</f>
        <v>3</v>
      </c>
      <c r="D15" s="41">
        <f>COUNTIF('GABUNG '!$M$3:$M$253,'rakap m.k. '!$B$3:$B$352)</f>
        <v>0</v>
      </c>
      <c r="E15" s="41">
        <f>COUNTIF('GABUNG '!O5:O263,'rakap m.k. '!B15:B354)</f>
        <v>0</v>
      </c>
      <c r="F15" s="682">
        <f>SUM(C15:E15)</f>
        <v>3</v>
      </c>
      <c r="G15" s="328" t="s">
        <v>198</v>
      </c>
      <c r="H15" s="27" t="s">
        <v>341</v>
      </c>
      <c r="I15" s="568" t="s">
        <v>5</v>
      </c>
      <c r="J15" s="366" t="s">
        <v>2</v>
      </c>
      <c r="K15" s="365">
        <v>3</v>
      </c>
      <c r="L15" s="307" t="s">
        <v>328</v>
      </c>
      <c r="M15" s="307" t="s">
        <v>380</v>
      </c>
      <c r="N15" s="307" t="s">
        <v>111</v>
      </c>
      <c r="O15" s="328" t="s">
        <v>213</v>
      </c>
    </row>
    <row r="16" spans="1:15" ht="15.5" x14ac:dyDescent="0.35">
      <c r="A16" s="77"/>
      <c r="B16" s="78" t="s">
        <v>493</v>
      </c>
      <c r="C16" s="41"/>
      <c r="D16" s="41"/>
      <c r="E16" s="41"/>
      <c r="F16" s="682"/>
      <c r="G16" s="328" t="s">
        <v>198</v>
      </c>
      <c r="H16" s="27" t="s">
        <v>342</v>
      </c>
      <c r="I16" s="568" t="s">
        <v>41</v>
      </c>
      <c r="J16" s="350" t="s">
        <v>1</v>
      </c>
      <c r="K16" s="349">
        <v>2</v>
      </c>
      <c r="L16" s="273" t="s">
        <v>84</v>
      </c>
      <c r="M16" s="273" t="s">
        <v>11</v>
      </c>
      <c r="N16" s="273" t="s">
        <v>111</v>
      </c>
      <c r="O16" s="328" t="s">
        <v>213</v>
      </c>
    </row>
    <row r="17" spans="1:17" ht="15.5" x14ac:dyDescent="0.35">
      <c r="A17" s="77"/>
      <c r="B17" s="78" t="s">
        <v>100</v>
      </c>
      <c r="C17" s="41"/>
      <c r="D17" s="41"/>
      <c r="E17" s="41"/>
      <c r="F17" s="682"/>
      <c r="G17" s="328" t="s">
        <v>198</v>
      </c>
      <c r="H17" s="14" t="s">
        <v>187</v>
      </c>
      <c r="I17" s="716" t="s">
        <v>27</v>
      </c>
      <c r="J17" s="337" t="s">
        <v>1</v>
      </c>
      <c r="K17" s="337">
        <v>3</v>
      </c>
      <c r="L17" s="443" t="s">
        <v>328</v>
      </c>
      <c r="M17" s="443" t="s">
        <v>10</v>
      </c>
      <c r="N17" s="443" t="s">
        <v>111</v>
      </c>
      <c r="O17" s="328" t="s">
        <v>213</v>
      </c>
    </row>
    <row r="18" spans="1:17" s="43" customFormat="1" ht="14.25" customHeight="1" x14ac:dyDescent="0.35">
      <c r="A18" s="533"/>
      <c r="B18" s="534"/>
      <c r="C18" s="73"/>
      <c r="D18" s="73"/>
      <c r="E18" s="73"/>
      <c r="F18" s="73"/>
    </row>
    <row r="19" spans="1:17" ht="15.5" x14ac:dyDescent="0.35">
      <c r="A19" s="77">
        <f>A15+1</f>
        <v>4</v>
      </c>
      <c r="B19" s="78" t="s">
        <v>199</v>
      </c>
      <c r="C19" s="41">
        <f>COUNTIF('GABUNG '!$K$3:$K$255,'rakap m.k. '!$B$3:$B$352)</f>
        <v>5</v>
      </c>
      <c r="D19" s="41">
        <f>COUNTIF('GABUNG '!$M$3:$M$253,'rakap m.k. '!$B$3:$B$352)</f>
        <v>0</v>
      </c>
      <c r="E19" s="41">
        <f>COUNTIF('GABUNG '!O6:O264,'rakap m.k. '!B19:B355)</f>
        <v>0</v>
      </c>
      <c r="F19" s="41">
        <f>SUM(C19:E19)</f>
        <v>5</v>
      </c>
      <c r="G19" s="328" t="s">
        <v>199</v>
      </c>
      <c r="H19" s="20" t="s">
        <v>185</v>
      </c>
      <c r="I19" s="717" t="s">
        <v>7</v>
      </c>
      <c r="J19" s="310" t="s">
        <v>0</v>
      </c>
      <c r="K19" s="514">
        <v>3</v>
      </c>
      <c r="L19" s="285" t="s">
        <v>180</v>
      </c>
      <c r="M19" s="304" t="s">
        <v>8</v>
      </c>
      <c r="N19" s="304" t="s">
        <v>111</v>
      </c>
      <c r="O19" s="328" t="s">
        <v>194</v>
      </c>
    </row>
    <row r="20" spans="1:17" ht="15.5" x14ac:dyDescent="0.35">
      <c r="A20" s="77"/>
      <c r="B20" s="78" t="s">
        <v>491</v>
      </c>
      <c r="C20" s="41"/>
      <c r="D20" s="41"/>
      <c r="E20" s="41"/>
      <c r="F20" s="41"/>
      <c r="G20" s="328" t="s">
        <v>199</v>
      </c>
      <c r="H20" s="27" t="s">
        <v>341</v>
      </c>
      <c r="I20" s="711" t="s">
        <v>255</v>
      </c>
      <c r="J20" s="501" t="s">
        <v>1</v>
      </c>
      <c r="K20" s="509">
        <v>3</v>
      </c>
      <c r="L20" s="516" t="s">
        <v>85</v>
      </c>
      <c r="M20" s="520" t="s">
        <v>10</v>
      </c>
      <c r="N20" s="516" t="s">
        <v>111</v>
      </c>
      <c r="O20" s="328" t="s">
        <v>221</v>
      </c>
    </row>
    <row r="21" spans="1:17" ht="15.5" x14ac:dyDescent="0.35">
      <c r="A21" s="77"/>
      <c r="B21" s="78"/>
      <c r="C21" s="41"/>
      <c r="D21" s="41"/>
      <c r="E21" s="41"/>
      <c r="F21" s="41"/>
      <c r="G21" s="328" t="s">
        <v>199</v>
      </c>
      <c r="H21" s="475" t="s">
        <v>342</v>
      </c>
      <c r="I21" s="568" t="s">
        <v>41</v>
      </c>
      <c r="J21" s="350" t="s">
        <v>1</v>
      </c>
      <c r="K21" s="349">
        <v>2</v>
      </c>
      <c r="L21" s="518" t="s">
        <v>85</v>
      </c>
      <c r="M21" s="518" t="s">
        <v>12</v>
      </c>
      <c r="N21" s="518" t="s">
        <v>111</v>
      </c>
      <c r="O21" s="328" t="s">
        <v>238</v>
      </c>
    </row>
    <row r="22" spans="1:17" ht="15.5" x14ac:dyDescent="0.35">
      <c r="A22" s="77"/>
      <c r="B22" s="78"/>
      <c r="C22" s="41"/>
      <c r="D22" s="41"/>
      <c r="E22" s="41"/>
      <c r="F22" s="41"/>
      <c r="G22" s="328" t="s">
        <v>199</v>
      </c>
      <c r="H22" s="14" t="s">
        <v>187</v>
      </c>
      <c r="I22" s="716" t="s">
        <v>27</v>
      </c>
      <c r="J22" s="337" t="s">
        <v>1</v>
      </c>
      <c r="K22" s="337">
        <v>3</v>
      </c>
      <c r="L22" s="444" t="s">
        <v>333</v>
      </c>
      <c r="M22" s="444" t="s">
        <v>19</v>
      </c>
      <c r="N22" s="443" t="s">
        <v>111</v>
      </c>
      <c r="O22" s="328" t="s">
        <v>503</v>
      </c>
    </row>
    <row r="23" spans="1:17" ht="15.5" x14ac:dyDescent="0.35">
      <c r="A23" s="77"/>
      <c r="B23" s="80" t="s">
        <v>493</v>
      </c>
      <c r="C23" s="41"/>
      <c r="D23" s="41"/>
      <c r="E23" s="41"/>
      <c r="F23" s="41"/>
      <c r="G23" s="328" t="s">
        <v>199</v>
      </c>
      <c r="H23" s="737" t="s">
        <v>336</v>
      </c>
      <c r="I23" s="498" t="s">
        <v>255</v>
      </c>
      <c r="J23" s="478" t="s">
        <v>1</v>
      </c>
      <c r="K23" s="478">
        <v>3</v>
      </c>
      <c r="L23" s="460" t="s">
        <v>90</v>
      </c>
      <c r="M23" s="294" t="s">
        <v>19</v>
      </c>
      <c r="N23" s="460" t="s">
        <v>111</v>
      </c>
      <c r="O23" s="328" t="s">
        <v>511</v>
      </c>
      <c r="P23" s="328"/>
      <c r="Q23" s="48"/>
    </row>
    <row r="24" spans="1:17" s="43" customFormat="1" x14ac:dyDescent="0.35">
      <c r="A24" s="533"/>
      <c r="B24" s="534"/>
      <c r="C24" s="73"/>
      <c r="D24" s="73"/>
      <c r="E24" s="73"/>
      <c r="F24" s="73"/>
    </row>
    <row r="25" spans="1:17" ht="15.5" x14ac:dyDescent="0.35">
      <c r="A25" s="712">
        <f>A19+1</f>
        <v>5</v>
      </c>
      <c r="B25" s="78" t="s">
        <v>200</v>
      </c>
      <c r="C25" s="41">
        <f>COUNTIF('GABUNG '!$K$3:$K$255,'rakap m.k. '!$B$3:$B$352)</f>
        <v>2</v>
      </c>
      <c r="D25" s="41">
        <f>COUNTIF('GABUNG '!$M$3:$M$253,'rakap m.k. '!$B$3:$B$352)</f>
        <v>3</v>
      </c>
      <c r="E25" s="41">
        <f>COUNTIF('GABUNG '!O7:O265,'rakap m.k. '!B25:B356)</f>
        <v>0</v>
      </c>
      <c r="F25" s="41">
        <f>SUM(C25:E25)</f>
        <v>5</v>
      </c>
      <c r="G25" s="328" t="s">
        <v>200</v>
      </c>
      <c r="H25" s="20" t="s">
        <v>178</v>
      </c>
      <c r="I25" s="332" t="s">
        <v>246</v>
      </c>
      <c r="J25" s="332" t="s">
        <v>2</v>
      </c>
      <c r="K25" s="332">
        <v>3</v>
      </c>
      <c r="L25" s="277" t="s">
        <v>83</v>
      </c>
      <c r="M25" s="278" t="s">
        <v>8</v>
      </c>
      <c r="N25" s="278" t="s">
        <v>111</v>
      </c>
      <c r="O25" s="328" t="s">
        <v>206</v>
      </c>
      <c r="P25" s="176">
        <v>5</v>
      </c>
      <c r="Q25" s="328" t="s">
        <v>200</v>
      </c>
    </row>
    <row r="26" spans="1:17" ht="15.5" x14ac:dyDescent="0.35">
      <c r="A26" s="77"/>
      <c r="B26" s="78" t="s">
        <v>491</v>
      </c>
      <c r="C26" s="41"/>
      <c r="D26" s="41"/>
      <c r="E26" s="41"/>
      <c r="F26" s="41"/>
      <c r="G26" s="328" t="s">
        <v>200</v>
      </c>
      <c r="H26" s="20" t="s">
        <v>179</v>
      </c>
      <c r="I26" s="332" t="s">
        <v>33</v>
      </c>
      <c r="J26" s="337" t="s">
        <v>1</v>
      </c>
      <c r="K26" s="337">
        <v>3</v>
      </c>
      <c r="L26" s="443" t="s">
        <v>82</v>
      </c>
      <c r="M26" s="443" t="s">
        <v>8</v>
      </c>
      <c r="N26" s="443" t="s">
        <v>111</v>
      </c>
      <c r="O26" s="328" t="s">
        <v>216</v>
      </c>
      <c r="P26" s="202">
        <v>5</v>
      </c>
      <c r="Q26" s="328" t="s">
        <v>200</v>
      </c>
    </row>
    <row r="27" spans="1:17" ht="15.5" x14ac:dyDescent="0.35">
      <c r="A27" s="77"/>
      <c r="B27" s="697"/>
      <c r="C27" s="41"/>
      <c r="D27" s="41"/>
      <c r="E27" s="41"/>
      <c r="F27" s="41"/>
      <c r="G27" s="328" t="s">
        <v>200</v>
      </c>
      <c r="H27" s="476" t="s">
        <v>183</v>
      </c>
      <c r="I27" s="333" t="s">
        <v>246</v>
      </c>
      <c r="J27" s="333" t="s">
        <v>2</v>
      </c>
      <c r="K27" s="333">
        <v>3</v>
      </c>
      <c r="L27" s="277" t="s">
        <v>84</v>
      </c>
      <c r="M27" s="279" t="s">
        <v>17</v>
      </c>
      <c r="N27" s="279" t="s">
        <v>111</v>
      </c>
      <c r="O27" s="328" t="s">
        <v>221</v>
      </c>
    </row>
    <row r="28" spans="1:17" ht="15.5" x14ac:dyDescent="0.35">
      <c r="A28" s="77"/>
      <c r="B28" s="78"/>
      <c r="C28" s="41"/>
      <c r="D28" s="41"/>
      <c r="E28" s="41"/>
      <c r="F28" s="41"/>
      <c r="G28" s="328" t="s">
        <v>200</v>
      </c>
      <c r="H28" s="14" t="s">
        <v>371</v>
      </c>
      <c r="I28" s="332" t="s">
        <v>41</v>
      </c>
      <c r="J28" s="335" t="s">
        <v>0</v>
      </c>
      <c r="K28" s="335">
        <v>2</v>
      </c>
      <c r="L28" s="442" t="s">
        <v>88</v>
      </c>
      <c r="M28" s="442" t="s">
        <v>17</v>
      </c>
      <c r="N28" s="442" t="s">
        <v>111</v>
      </c>
      <c r="O28" s="328" t="s">
        <v>197</v>
      </c>
      <c r="P28" s="95">
        <v>5</v>
      </c>
      <c r="Q28" s="328" t="s">
        <v>200</v>
      </c>
    </row>
    <row r="29" spans="1:17" ht="15.5" x14ac:dyDescent="0.35">
      <c r="A29" s="77"/>
      <c r="B29" s="78"/>
      <c r="C29" s="41"/>
      <c r="D29" s="41"/>
      <c r="E29" s="41"/>
      <c r="F29" s="41"/>
      <c r="G29" s="328" t="s">
        <v>200</v>
      </c>
      <c r="H29" s="470" t="s">
        <v>347</v>
      </c>
      <c r="I29" s="718" t="s">
        <v>14</v>
      </c>
      <c r="J29" s="364" t="s">
        <v>0</v>
      </c>
      <c r="K29" s="364">
        <v>3</v>
      </c>
      <c r="L29" s="442" t="s">
        <v>85</v>
      </c>
      <c r="M29" s="284" t="s">
        <v>10</v>
      </c>
      <c r="N29" s="284" t="s">
        <v>111</v>
      </c>
      <c r="O29" s="328" t="s">
        <v>221</v>
      </c>
    </row>
    <row r="30" spans="1:17" s="43" customFormat="1" x14ac:dyDescent="0.35">
      <c r="A30" s="533"/>
      <c r="B30" s="534"/>
      <c r="C30" s="73"/>
      <c r="D30" s="73"/>
      <c r="E30" s="73"/>
      <c r="F30" s="73"/>
      <c r="G30" s="44"/>
    </row>
    <row r="31" spans="1:17" ht="15.5" x14ac:dyDescent="0.35">
      <c r="A31" s="77">
        <f>A25+1</f>
        <v>6</v>
      </c>
      <c r="B31" s="78" t="s">
        <v>201</v>
      </c>
      <c r="C31" s="41">
        <f>COUNTIF('GABUNG '!$K$3:$K$255,'rakap m.k. '!$B$3:$B$352)</f>
        <v>4</v>
      </c>
      <c r="D31" s="41">
        <f>COUNTIF('GABUNG '!$M$3:$M$253,'rakap m.k. '!$B$3:$B$352)</f>
        <v>0</v>
      </c>
      <c r="E31" s="41">
        <f>COUNTIF('GABUNG '!O8:O266,'rakap m.k. '!B31:B357)</f>
        <v>0</v>
      </c>
      <c r="F31" s="41">
        <f>SUM(C31:E31)</f>
        <v>4</v>
      </c>
      <c r="G31" s="328" t="s">
        <v>201</v>
      </c>
      <c r="H31" s="20" t="s">
        <v>179</v>
      </c>
      <c r="I31" s="332" t="s">
        <v>261</v>
      </c>
      <c r="J31" s="335" t="s">
        <v>0</v>
      </c>
      <c r="K31" s="335">
        <v>3</v>
      </c>
      <c r="L31" s="442" t="s">
        <v>181</v>
      </c>
      <c r="M31" s="442" t="s">
        <v>10</v>
      </c>
      <c r="N31" s="442" t="s">
        <v>111</v>
      </c>
      <c r="O31" s="328" t="s">
        <v>206</v>
      </c>
    </row>
    <row r="32" spans="1:17" ht="15.5" x14ac:dyDescent="0.35">
      <c r="A32" s="77"/>
      <c r="B32" s="78" t="s">
        <v>493</v>
      </c>
      <c r="C32" s="41"/>
      <c r="D32" s="41"/>
      <c r="E32" s="41"/>
      <c r="F32" s="41"/>
      <c r="G32" s="328" t="s">
        <v>201</v>
      </c>
      <c r="H32" s="27" t="s">
        <v>341</v>
      </c>
      <c r="I32" s="568" t="s">
        <v>5</v>
      </c>
      <c r="J32" s="569" t="s">
        <v>2</v>
      </c>
      <c r="K32" s="365">
        <v>3</v>
      </c>
      <c r="L32" s="307" t="s">
        <v>180</v>
      </c>
      <c r="M32" s="307" t="s">
        <v>376</v>
      </c>
      <c r="N32" s="307" t="s">
        <v>111</v>
      </c>
      <c r="O32" s="328" t="s">
        <v>205</v>
      </c>
    </row>
    <row r="33" spans="1:17" ht="15.5" x14ac:dyDescent="0.35">
      <c r="A33" s="77"/>
      <c r="B33" s="78" t="s">
        <v>100</v>
      </c>
      <c r="C33" s="41"/>
      <c r="D33" s="41"/>
      <c r="E33" s="41"/>
      <c r="F33" s="41"/>
      <c r="G33" s="328" t="s">
        <v>201</v>
      </c>
      <c r="H33" s="14" t="s">
        <v>187</v>
      </c>
      <c r="I33" s="716" t="s">
        <v>27</v>
      </c>
      <c r="J33" s="337" t="s">
        <v>1</v>
      </c>
      <c r="K33" s="337">
        <v>3</v>
      </c>
      <c r="L33" s="443" t="s">
        <v>330</v>
      </c>
      <c r="M33" s="443" t="s">
        <v>12</v>
      </c>
      <c r="N33" s="443" t="s">
        <v>111</v>
      </c>
      <c r="O33" s="328" t="s">
        <v>495</v>
      </c>
    </row>
    <row r="34" spans="1:17" ht="15.5" x14ac:dyDescent="0.35">
      <c r="A34" s="77"/>
      <c r="B34" s="78"/>
      <c r="C34" s="41"/>
      <c r="D34" s="41"/>
      <c r="E34" s="41"/>
      <c r="F34" s="41"/>
      <c r="G34" s="328" t="s">
        <v>201</v>
      </c>
      <c r="H34" s="14" t="s">
        <v>371</v>
      </c>
      <c r="I34" s="332" t="s">
        <v>41</v>
      </c>
      <c r="J34" s="332" t="s">
        <v>2</v>
      </c>
      <c r="K34" s="332">
        <v>3</v>
      </c>
      <c r="L34" s="706" t="s">
        <v>84</v>
      </c>
      <c r="M34" s="706" t="s">
        <v>9</v>
      </c>
      <c r="N34" s="277" t="s">
        <v>111</v>
      </c>
      <c r="O34" s="328" t="s">
        <v>495</v>
      </c>
      <c r="P34" s="202">
        <v>52</v>
      </c>
      <c r="Q34" s="328" t="s">
        <v>235</v>
      </c>
    </row>
    <row r="35" spans="1:17" s="43" customFormat="1" x14ac:dyDescent="0.35">
      <c r="A35" s="533"/>
      <c r="B35" s="534"/>
      <c r="C35" s="73"/>
      <c r="D35" s="73"/>
      <c r="E35" s="73"/>
      <c r="F35" s="73"/>
    </row>
    <row r="36" spans="1:17" ht="15.5" x14ac:dyDescent="0.35">
      <c r="A36" s="77">
        <f>A31+1</f>
        <v>7</v>
      </c>
      <c r="B36" s="78" t="s">
        <v>202</v>
      </c>
      <c r="C36" s="41">
        <f>COUNTIF('GABUNG '!$K$3:$K$255,'rakap m.k. '!$B$3:$B$352)</f>
        <v>1</v>
      </c>
      <c r="D36" s="41">
        <f>COUNTIF('GABUNG '!$M$3:$M$253,'rakap m.k. '!$B$3:$B$352)</f>
        <v>3</v>
      </c>
      <c r="E36" s="41">
        <f>COUNTIF('GABUNG '!O9:O267,'rakap m.k. '!B36:B358)</f>
        <v>0</v>
      </c>
      <c r="F36" s="41">
        <f>SUM(C36:E36)</f>
        <v>4</v>
      </c>
      <c r="G36" s="328" t="s">
        <v>202</v>
      </c>
      <c r="H36" s="27" t="s">
        <v>337</v>
      </c>
      <c r="I36" s="569" t="s">
        <v>41</v>
      </c>
      <c r="J36" s="350" t="s">
        <v>1</v>
      </c>
      <c r="K36" s="350">
        <v>2</v>
      </c>
      <c r="L36" s="273" t="s">
        <v>90</v>
      </c>
      <c r="M36" s="273" t="s">
        <v>10</v>
      </c>
      <c r="N36" s="273" t="s">
        <v>111</v>
      </c>
      <c r="O36" s="328" t="s">
        <v>211</v>
      </c>
    </row>
    <row r="37" spans="1:17" ht="15.5" x14ac:dyDescent="0.35">
      <c r="A37" s="77"/>
      <c r="B37" s="78" t="s">
        <v>493</v>
      </c>
      <c r="C37" s="41"/>
      <c r="D37" s="41"/>
      <c r="E37" s="41"/>
      <c r="F37" s="41"/>
      <c r="G37" s="328" t="s">
        <v>202</v>
      </c>
      <c r="H37" s="27" t="s">
        <v>342</v>
      </c>
      <c r="I37" s="568" t="s">
        <v>41</v>
      </c>
      <c r="J37" s="350" t="s">
        <v>1</v>
      </c>
      <c r="K37" s="349">
        <v>2</v>
      </c>
      <c r="L37" s="273" t="s">
        <v>86</v>
      </c>
      <c r="M37" s="273" t="s">
        <v>17</v>
      </c>
      <c r="N37" s="273" t="s">
        <v>111</v>
      </c>
      <c r="O37" s="328" t="s">
        <v>207</v>
      </c>
      <c r="P37" s="90">
        <v>7</v>
      </c>
      <c r="Q37" s="328" t="s">
        <v>202</v>
      </c>
    </row>
    <row r="38" spans="1:17" ht="15.5" x14ac:dyDescent="0.35">
      <c r="A38" s="77"/>
      <c r="B38" s="78" t="s">
        <v>100</v>
      </c>
      <c r="C38" s="41"/>
      <c r="D38" s="41"/>
      <c r="E38" s="41"/>
      <c r="F38" s="41"/>
      <c r="G38" s="328" t="s">
        <v>202</v>
      </c>
      <c r="H38" s="14" t="s">
        <v>187</v>
      </c>
      <c r="I38" s="716" t="s">
        <v>27</v>
      </c>
      <c r="J38" s="337" t="s">
        <v>1</v>
      </c>
      <c r="K38" s="337">
        <v>3</v>
      </c>
      <c r="L38" s="443" t="s">
        <v>331</v>
      </c>
      <c r="M38" s="443" t="s">
        <v>17</v>
      </c>
      <c r="N38" s="443" t="s">
        <v>111</v>
      </c>
      <c r="O38" s="328" t="s">
        <v>207</v>
      </c>
      <c r="P38" s="90">
        <v>7</v>
      </c>
      <c r="Q38" s="328" t="s">
        <v>202</v>
      </c>
    </row>
    <row r="39" spans="1:17" ht="15.5" x14ac:dyDescent="0.35">
      <c r="A39" s="77"/>
      <c r="B39" s="78"/>
      <c r="C39" s="41"/>
      <c r="D39" s="41"/>
      <c r="E39" s="41"/>
      <c r="F39" s="41"/>
      <c r="G39" s="328" t="s">
        <v>202</v>
      </c>
      <c r="H39" s="14" t="s">
        <v>343</v>
      </c>
      <c r="I39" s="332" t="s">
        <v>5</v>
      </c>
      <c r="J39" s="332" t="s">
        <v>2</v>
      </c>
      <c r="K39" s="332">
        <v>3</v>
      </c>
      <c r="L39" s="277" t="s">
        <v>89</v>
      </c>
      <c r="M39" s="277" t="s">
        <v>18</v>
      </c>
      <c r="N39" s="277" t="s">
        <v>111</v>
      </c>
      <c r="O39" s="328" t="s">
        <v>238</v>
      </c>
    </row>
    <row r="40" spans="1:17" s="43" customFormat="1" x14ac:dyDescent="0.35">
      <c r="A40" s="533"/>
      <c r="B40" s="534"/>
      <c r="C40" s="73"/>
      <c r="D40" s="73"/>
      <c r="E40" s="73"/>
      <c r="F40" s="73"/>
    </row>
    <row r="41" spans="1:17" ht="15.5" x14ac:dyDescent="0.35">
      <c r="A41" s="77">
        <f>A36+1</f>
        <v>8</v>
      </c>
      <c r="B41" s="78" t="s">
        <v>203</v>
      </c>
      <c r="C41" s="41">
        <f>COUNTIF('GABUNG '!$K$3:$K$255,'rakap m.k. '!$B$3:$B$352)</f>
        <v>3</v>
      </c>
      <c r="D41" s="41">
        <f>COUNTIF('GABUNG '!$M$3:$M$253,'rakap m.k. '!$B$3:$B$352)</f>
        <v>0</v>
      </c>
      <c r="E41" s="41">
        <f>COUNTIF('GABUNG '!O10:O268,'rakap m.k. '!B41:B359)</f>
        <v>0</v>
      </c>
      <c r="F41" s="41">
        <f>SUM(C41:E41)</f>
        <v>3</v>
      </c>
      <c r="G41" s="328" t="s">
        <v>203</v>
      </c>
      <c r="H41" s="20" t="s">
        <v>179</v>
      </c>
      <c r="I41" s="332" t="s">
        <v>261</v>
      </c>
      <c r="J41" s="335" t="s">
        <v>0</v>
      </c>
      <c r="K41" s="335">
        <v>3</v>
      </c>
      <c r="L41" s="442" t="s">
        <v>180</v>
      </c>
      <c r="M41" s="442" t="s">
        <v>9</v>
      </c>
      <c r="N41" s="442" t="s">
        <v>111</v>
      </c>
      <c r="O41" s="328" t="s">
        <v>119</v>
      </c>
    </row>
    <row r="42" spans="1:17" ht="15.5" x14ac:dyDescent="0.35">
      <c r="A42" s="77"/>
      <c r="B42" s="78" t="s">
        <v>493</v>
      </c>
      <c r="C42" s="41"/>
      <c r="D42" s="41"/>
      <c r="E42" s="41"/>
      <c r="F42" s="41"/>
      <c r="G42" s="328" t="s">
        <v>203</v>
      </c>
      <c r="H42" s="27" t="s">
        <v>342</v>
      </c>
      <c r="I42" s="568" t="s">
        <v>41</v>
      </c>
      <c r="J42" s="350" t="s">
        <v>1</v>
      </c>
      <c r="K42" s="349">
        <v>2</v>
      </c>
      <c r="L42" s="273" t="s">
        <v>88</v>
      </c>
      <c r="M42" s="273" t="s">
        <v>19</v>
      </c>
      <c r="N42" s="273" t="s">
        <v>111</v>
      </c>
      <c r="O42" s="328" t="s">
        <v>212</v>
      </c>
    </row>
    <row r="43" spans="1:17" ht="15.5" x14ac:dyDescent="0.35">
      <c r="A43" s="77"/>
      <c r="B43" s="78" t="s">
        <v>100</v>
      </c>
      <c r="C43" s="41"/>
      <c r="D43" s="41"/>
      <c r="E43" s="41"/>
      <c r="F43" s="41"/>
      <c r="G43" s="328" t="s">
        <v>203</v>
      </c>
      <c r="H43" s="14" t="s">
        <v>187</v>
      </c>
      <c r="I43" s="716" t="s">
        <v>27</v>
      </c>
      <c r="J43" s="337" t="s">
        <v>1</v>
      </c>
      <c r="K43" s="337">
        <v>3</v>
      </c>
      <c r="L43" s="443" t="s">
        <v>332</v>
      </c>
      <c r="M43" s="443" t="s">
        <v>18</v>
      </c>
      <c r="N43" s="443" t="s">
        <v>111</v>
      </c>
      <c r="O43" s="328" t="s">
        <v>118</v>
      </c>
    </row>
    <row r="44" spans="1:17" s="43" customFormat="1" x14ac:dyDescent="0.35">
      <c r="A44" s="533"/>
      <c r="B44" s="534"/>
      <c r="C44" s="73"/>
      <c r="D44" s="73"/>
      <c r="E44" s="73"/>
      <c r="F44" s="73"/>
    </row>
    <row r="45" spans="1:17" ht="15.5" x14ac:dyDescent="0.35">
      <c r="A45" s="77">
        <f>A41+1</f>
        <v>9</v>
      </c>
      <c r="B45" s="78" t="s">
        <v>121</v>
      </c>
      <c r="C45" s="41">
        <f>COUNTIF('GABUNG '!$K$3:$K$255,'rakap m.k. '!$B$3:$B$352)</f>
        <v>3</v>
      </c>
      <c r="D45" s="41">
        <f>COUNTIF('GABUNG '!$M$3:$M$253,'rakap m.k. '!$B$3:$B$352)</f>
        <v>0</v>
      </c>
      <c r="E45" s="41">
        <f>COUNTIF('GABUNG '!O11:O269,'rakap m.k. '!B45:B360)</f>
        <v>0</v>
      </c>
      <c r="F45" s="41">
        <f>SUM(C45:E45)</f>
        <v>3</v>
      </c>
      <c r="G45" s="328" t="s">
        <v>121</v>
      </c>
      <c r="H45" s="20" t="s">
        <v>179</v>
      </c>
      <c r="I45" s="332" t="s">
        <v>261</v>
      </c>
      <c r="J45" s="466" t="s">
        <v>0</v>
      </c>
      <c r="K45" s="466">
        <v>3</v>
      </c>
      <c r="L45" s="442" t="s">
        <v>90</v>
      </c>
      <c r="M45" s="442" t="s">
        <v>8</v>
      </c>
      <c r="N45" s="442" t="s">
        <v>111</v>
      </c>
      <c r="O45" s="328" t="s">
        <v>127</v>
      </c>
    </row>
    <row r="46" spans="1:17" ht="15.5" x14ac:dyDescent="0.35">
      <c r="A46" s="77"/>
      <c r="B46" s="78" t="s">
        <v>493</v>
      </c>
      <c r="C46" s="41"/>
      <c r="D46" s="41"/>
      <c r="E46" s="41"/>
      <c r="F46" s="41"/>
      <c r="G46" s="699" t="s">
        <v>121</v>
      </c>
      <c r="H46" s="465" t="s">
        <v>187</v>
      </c>
      <c r="I46" s="720" t="s">
        <v>27</v>
      </c>
      <c r="J46" s="700" t="s">
        <v>1</v>
      </c>
      <c r="K46" s="478">
        <v>3</v>
      </c>
      <c r="L46" s="443" t="s">
        <v>91</v>
      </c>
      <c r="M46" s="443" t="s">
        <v>8</v>
      </c>
      <c r="N46" s="443" t="s">
        <v>111</v>
      </c>
      <c r="O46" s="328" t="s">
        <v>497</v>
      </c>
    </row>
    <row r="47" spans="1:17" ht="15.5" x14ac:dyDescent="0.35">
      <c r="A47" s="77"/>
      <c r="B47" s="78" t="s">
        <v>100</v>
      </c>
      <c r="C47" s="41"/>
      <c r="D47" s="41"/>
      <c r="E47" s="41"/>
      <c r="F47" s="41"/>
      <c r="G47" s="328" t="s">
        <v>121</v>
      </c>
      <c r="H47" s="14" t="s">
        <v>343</v>
      </c>
      <c r="I47" s="332" t="s">
        <v>5</v>
      </c>
      <c r="J47" s="332" t="s">
        <v>2</v>
      </c>
      <c r="K47" s="332">
        <v>3</v>
      </c>
      <c r="L47" s="277" t="s">
        <v>83</v>
      </c>
      <c r="M47" s="277" t="s">
        <v>8</v>
      </c>
      <c r="N47" s="277" t="s">
        <v>111</v>
      </c>
      <c r="O47" s="328" t="s">
        <v>235</v>
      </c>
    </row>
    <row r="48" spans="1:17" s="43" customFormat="1" x14ac:dyDescent="0.35">
      <c r="A48" s="533"/>
      <c r="B48" s="534"/>
      <c r="C48" s="73"/>
      <c r="D48" s="73"/>
      <c r="E48" s="73"/>
      <c r="F48" s="73"/>
    </row>
    <row r="49" spans="1:19" ht="15.5" x14ac:dyDescent="0.35">
      <c r="A49" s="702">
        <f>A48+1</f>
        <v>1</v>
      </c>
      <c r="B49" s="80" t="s">
        <v>514</v>
      </c>
      <c r="C49" s="41">
        <f>COUNTIF('GABUNG '!$K$3:$K$255,'rakap m.k. '!$B$3:$B$352)</f>
        <v>4</v>
      </c>
      <c r="D49" s="41">
        <f>COUNTIF('GABUNG '!$M$3:$M$253,'rakap m.k. '!$B$3:$B$352)</f>
        <v>1</v>
      </c>
      <c r="E49" s="41">
        <f>COUNTIF('GABUNG '!O12:O270,'rakap m.k. '!B49:B361)</f>
        <v>0</v>
      </c>
      <c r="F49" s="41">
        <f>SUM(C49:E49)</f>
        <v>5</v>
      </c>
      <c r="G49" s="328" t="s">
        <v>204</v>
      </c>
      <c r="H49" s="527" t="s">
        <v>184</v>
      </c>
      <c r="I49" s="555" t="s">
        <v>32</v>
      </c>
      <c r="J49" s="557" t="s">
        <v>1</v>
      </c>
      <c r="K49" s="557">
        <v>3</v>
      </c>
      <c r="L49" s="328" t="s">
        <v>87</v>
      </c>
      <c r="M49" s="558" t="s">
        <v>12</v>
      </c>
      <c r="N49" s="328" t="s">
        <v>111</v>
      </c>
      <c r="O49" s="328" t="s">
        <v>327</v>
      </c>
      <c r="P49" s="176">
        <v>10</v>
      </c>
      <c r="Q49" s="328" t="s">
        <v>204</v>
      </c>
      <c r="R49" s="48"/>
      <c r="S49" s="48"/>
    </row>
    <row r="50" spans="1:19" ht="15.5" x14ac:dyDescent="0.35">
      <c r="A50" s="77"/>
      <c r="B50" s="78"/>
      <c r="C50" s="41"/>
      <c r="D50" s="41"/>
      <c r="E50" s="41"/>
      <c r="F50" s="41"/>
      <c r="G50" s="328" t="s">
        <v>204</v>
      </c>
      <c r="H50" s="527" t="s">
        <v>335</v>
      </c>
      <c r="I50" s="738" t="s">
        <v>262</v>
      </c>
      <c r="J50" s="739"/>
      <c r="K50" s="739"/>
      <c r="L50" s="610"/>
      <c r="M50" s="329"/>
      <c r="N50" s="610"/>
      <c r="O50" s="610"/>
      <c r="P50" s="184"/>
      <c r="Q50" s="610"/>
      <c r="R50" s="48"/>
      <c r="S50" s="48"/>
    </row>
    <row r="51" spans="1:19" ht="15.5" x14ac:dyDescent="0.35">
      <c r="A51" s="77"/>
      <c r="B51" s="78"/>
      <c r="C51" s="41"/>
      <c r="D51" s="41"/>
      <c r="E51" s="41"/>
      <c r="F51" s="41"/>
      <c r="G51" s="328" t="s">
        <v>204</v>
      </c>
      <c r="H51" s="527" t="s">
        <v>335</v>
      </c>
      <c r="I51" s="738" t="s">
        <v>262</v>
      </c>
      <c r="J51" s="739"/>
      <c r="K51" s="739"/>
      <c r="L51" s="610"/>
      <c r="M51" s="329"/>
      <c r="N51" s="610"/>
      <c r="O51" s="610"/>
      <c r="P51" s="184"/>
      <c r="Q51" s="610"/>
      <c r="R51" s="48"/>
      <c r="S51" s="48"/>
    </row>
    <row r="52" spans="1:19" ht="15.5" x14ac:dyDescent="0.35">
      <c r="A52" s="77"/>
      <c r="B52" s="78"/>
      <c r="C52" s="41"/>
      <c r="D52" s="41"/>
      <c r="E52" s="41"/>
      <c r="F52" s="41"/>
      <c r="G52" s="328" t="s">
        <v>204</v>
      </c>
      <c r="H52" s="527" t="s">
        <v>183</v>
      </c>
      <c r="I52" s="738" t="s">
        <v>262</v>
      </c>
      <c r="J52" s="739"/>
      <c r="K52" s="739"/>
      <c r="L52" s="610"/>
      <c r="M52" s="329"/>
      <c r="N52" s="610"/>
      <c r="O52" s="610"/>
      <c r="P52" s="184"/>
      <c r="Q52" s="610"/>
      <c r="R52" s="48"/>
      <c r="S52" s="48"/>
    </row>
    <row r="53" spans="1:19" ht="15.5" x14ac:dyDescent="0.35">
      <c r="A53" s="77"/>
      <c r="B53" s="78"/>
      <c r="C53" s="41"/>
      <c r="D53" s="41"/>
      <c r="E53" s="41"/>
      <c r="F53" s="41"/>
      <c r="G53" s="328" t="s">
        <v>204</v>
      </c>
      <c r="H53" s="527" t="s">
        <v>183</v>
      </c>
      <c r="I53" s="738" t="s">
        <v>262</v>
      </c>
      <c r="J53" s="739"/>
      <c r="K53" s="739"/>
      <c r="L53" s="610"/>
      <c r="M53" s="329"/>
      <c r="N53" s="610"/>
      <c r="O53" s="610"/>
      <c r="P53" s="184"/>
      <c r="Q53" s="610"/>
      <c r="R53" s="48"/>
      <c r="S53" s="48"/>
    </row>
    <row r="54" spans="1:19" s="43" customFormat="1" x14ac:dyDescent="0.35">
      <c r="A54" s="533"/>
      <c r="B54" s="534"/>
      <c r="C54" s="73"/>
      <c r="D54" s="73"/>
      <c r="E54" s="73"/>
      <c r="F54" s="73"/>
    </row>
    <row r="55" spans="1:19" ht="15.5" x14ac:dyDescent="0.35">
      <c r="A55" s="77">
        <f>A49+1</f>
        <v>2</v>
      </c>
      <c r="B55" s="78" t="s">
        <v>205</v>
      </c>
      <c r="C55" s="41">
        <f>COUNTIF('GABUNG '!$K$3:$K$255,'rakap m.k. '!$B$3:$B$352)</f>
        <v>2</v>
      </c>
      <c r="D55" s="41">
        <f>COUNTIF('GABUNG '!$M$3:$M$253,'rakap m.k. '!$B$3:$B$352)</f>
        <v>3</v>
      </c>
      <c r="E55" s="41">
        <f>COUNTIF('GABUNG '!O13:O271,'rakap m.k. '!B55:B362)</f>
        <v>0</v>
      </c>
      <c r="F55" s="723">
        <f>SUM(C55:E55)</f>
        <v>5</v>
      </c>
      <c r="G55" s="328" t="s">
        <v>205</v>
      </c>
      <c r="H55" s="27" t="s">
        <v>341</v>
      </c>
      <c r="I55" s="568" t="s">
        <v>5</v>
      </c>
      <c r="J55" s="366" t="s">
        <v>2</v>
      </c>
      <c r="K55" s="366">
        <v>3</v>
      </c>
      <c r="L55" s="307" t="s">
        <v>180</v>
      </c>
      <c r="M55" s="307" t="s">
        <v>376</v>
      </c>
      <c r="N55" s="307" t="s">
        <v>111</v>
      </c>
      <c r="O55" s="328" t="s">
        <v>201</v>
      </c>
      <c r="P55" s="328">
        <v>11</v>
      </c>
      <c r="Q55" s="328" t="s">
        <v>205</v>
      </c>
    </row>
    <row r="56" spans="1:19" ht="15.5" x14ac:dyDescent="0.35">
      <c r="A56" s="77"/>
      <c r="B56" s="78" t="s">
        <v>100</v>
      </c>
      <c r="C56" s="41"/>
      <c r="D56" s="41"/>
      <c r="E56" s="41"/>
      <c r="F56" s="723"/>
      <c r="G56" s="328" t="s">
        <v>205</v>
      </c>
      <c r="H56" s="27" t="s">
        <v>342</v>
      </c>
      <c r="I56" s="568" t="s">
        <v>41</v>
      </c>
      <c r="J56" s="350" t="s">
        <v>1</v>
      </c>
      <c r="K56" s="350">
        <v>2</v>
      </c>
      <c r="L56" s="273" t="s">
        <v>87</v>
      </c>
      <c r="M56" s="273" t="s">
        <v>18</v>
      </c>
      <c r="N56" s="273" t="s">
        <v>111</v>
      </c>
      <c r="O56" s="328" t="s">
        <v>223</v>
      </c>
      <c r="P56" s="714"/>
    </row>
    <row r="57" spans="1:19" ht="15.5" x14ac:dyDescent="0.35">
      <c r="A57" s="77"/>
      <c r="B57" s="78"/>
      <c r="C57" s="41"/>
      <c r="D57" s="41"/>
      <c r="E57" s="41"/>
      <c r="F57" s="723"/>
      <c r="G57" s="328" t="s">
        <v>205</v>
      </c>
      <c r="H57" s="708" t="s">
        <v>187</v>
      </c>
      <c r="I57" s="569" t="s">
        <v>50</v>
      </c>
      <c r="J57" s="372" t="s">
        <v>0</v>
      </c>
      <c r="K57" s="372">
        <v>3</v>
      </c>
      <c r="L57" s="271" t="s">
        <v>84</v>
      </c>
      <c r="M57" s="271" t="s">
        <v>12</v>
      </c>
      <c r="N57" s="271" t="s">
        <v>111</v>
      </c>
      <c r="O57" s="328" t="s">
        <v>127</v>
      </c>
      <c r="P57" s="90">
        <v>11</v>
      </c>
      <c r="Q57" s="328" t="s">
        <v>205</v>
      </c>
    </row>
    <row r="58" spans="1:19" ht="15.5" x14ac:dyDescent="0.35">
      <c r="A58" s="77"/>
      <c r="B58" s="78"/>
      <c r="C58" s="41"/>
      <c r="D58" s="41"/>
      <c r="E58" s="41"/>
      <c r="F58" s="723"/>
      <c r="G58" s="328" t="s">
        <v>205</v>
      </c>
      <c r="H58" s="27" t="s">
        <v>188</v>
      </c>
      <c r="I58" s="569" t="s">
        <v>50</v>
      </c>
      <c r="J58" s="372" t="s">
        <v>0</v>
      </c>
      <c r="K58" s="372">
        <v>3</v>
      </c>
      <c r="L58" s="271" t="s">
        <v>85</v>
      </c>
      <c r="M58" s="271" t="s">
        <v>10</v>
      </c>
      <c r="N58" s="271" t="s">
        <v>111</v>
      </c>
      <c r="O58" s="328" t="s">
        <v>120</v>
      </c>
      <c r="P58" s="90">
        <v>11</v>
      </c>
      <c r="Q58" s="328" t="s">
        <v>205</v>
      </c>
    </row>
    <row r="59" spans="1:19" ht="15.5" x14ac:dyDescent="0.35">
      <c r="A59" s="77"/>
      <c r="B59" s="78"/>
      <c r="C59" s="41"/>
      <c r="D59" s="41"/>
      <c r="E59" s="41"/>
      <c r="F59" s="723"/>
      <c r="G59" s="328" t="s">
        <v>205</v>
      </c>
      <c r="H59" s="708" t="s">
        <v>347</v>
      </c>
      <c r="I59" s="568" t="s">
        <v>14</v>
      </c>
      <c r="J59" s="373" t="s">
        <v>0</v>
      </c>
      <c r="K59" s="373">
        <v>3</v>
      </c>
      <c r="L59" s="305" t="s">
        <v>83</v>
      </c>
      <c r="M59" s="305" t="s">
        <v>8</v>
      </c>
      <c r="N59" s="305" t="s">
        <v>111</v>
      </c>
      <c r="O59" s="328" t="s">
        <v>124</v>
      </c>
      <c r="P59" s="90">
        <v>11</v>
      </c>
      <c r="Q59" s="328" t="s">
        <v>205</v>
      </c>
    </row>
    <row r="60" spans="1:19" s="43" customFormat="1" x14ac:dyDescent="0.35">
      <c r="A60" s="533"/>
      <c r="B60" s="534"/>
      <c r="C60" s="73"/>
      <c r="D60" s="73"/>
      <c r="E60" s="73"/>
      <c r="F60" s="73"/>
    </row>
    <row r="61" spans="1:19" ht="15.5" x14ac:dyDescent="0.35">
      <c r="A61" s="77">
        <f>A55+1</f>
        <v>3</v>
      </c>
      <c r="B61" s="78" t="s">
        <v>206</v>
      </c>
      <c r="C61" s="41">
        <f>COUNTIF('GABUNG '!$K$3:$K$255,'rakap m.k. '!$B$3:$B$352)</f>
        <v>4</v>
      </c>
      <c r="D61" s="41">
        <f>COUNTIF('GABUNG '!$M$3:$M$253,'rakap m.k. '!$B$3:$B$352)</f>
        <v>1</v>
      </c>
      <c r="E61" s="41">
        <f>COUNTIF('GABUNG '!O14:O272,'rakap m.k. '!B61:B363)</f>
        <v>0</v>
      </c>
      <c r="F61" s="682">
        <f>SUM(C61:E61)</f>
        <v>5</v>
      </c>
      <c r="G61" s="328" t="s">
        <v>206</v>
      </c>
      <c r="H61" s="20" t="s">
        <v>178</v>
      </c>
      <c r="I61" s="481" t="s">
        <v>246</v>
      </c>
      <c r="J61" s="481" t="s">
        <v>2</v>
      </c>
      <c r="K61" s="481">
        <v>3</v>
      </c>
      <c r="L61" s="515" t="s">
        <v>83</v>
      </c>
      <c r="M61" s="522" t="s">
        <v>8</v>
      </c>
      <c r="N61" s="522" t="s">
        <v>111</v>
      </c>
      <c r="O61" s="328" t="s">
        <v>200</v>
      </c>
      <c r="P61" s="328"/>
      <c r="Q61" s="396" t="e">
        <v>#N/A</v>
      </c>
    </row>
    <row r="62" spans="1:19" ht="15.5" x14ac:dyDescent="0.35">
      <c r="A62" s="77"/>
      <c r="B62" s="78" t="s">
        <v>100</v>
      </c>
      <c r="C62" s="41"/>
      <c r="D62" s="41"/>
      <c r="E62" s="41"/>
      <c r="F62" s="682"/>
      <c r="G62" s="328" t="s">
        <v>206</v>
      </c>
      <c r="H62" s="20" t="s">
        <v>179</v>
      </c>
      <c r="I62" s="332" t="s">
        <v>261</v>
      </c>
      <c r="J62" s="335" t="s">
        <v>0</v>
      </c>
      <c r="K62" s="335">
        <v>3</v>
      </c>
      <c r="L62" s="442" t="s">
        <v>181</v>
      </c>
      <c r="M62" s="442" t="s">
        <v>10</v>
      </c>
      <c r="N62" s="442" t="s">
        <v>111</v>
      </c>
      <c r="O62" s="328" t="s">
        <v>201</v>
      </c>
      <c r="P62" s="202">
        <v>12</v>
      </c>
      <c r="Q62" s="328" t="s">
        <v>206</v>
      </c>
    </row>
    <row r="63" spans="1:19" ht="15.5" x14ac:dyDescent="0.35">
      <c r="A63" s="77"/>
      <c r="B63" s="78"/>
      <c r="C63" s="41"/>
      <c r="D63" s="41"/>
      <c r="E63" s="41"/>
      <c r="F63" s="682"/>
      <c r="G63" s="328" t="s">
        <v>206</v>
      </c>
      <c r="H63" s="463" t="s">
        <v>183</v>
      </c>
      <c r="I63" s="498" t="s">
        <v>7</v>
      </c>
      <c r="J63" s="466" t="s">
        <v>0</v>
      </c>
      <c r="K63" s="466">
        <v>3</v>
      </c>
      <c r="L63" s="442" t="s">
        <v>86</v>
      </c>
      <c r="M63" s="442" t="s">
        <v>12</v>
      </c>
      <c r="N63" s="442" t="s">
        <v>111</v>
      </c>
      <c r="O63" s="328" t="s">
        <v>211</v>
      </c>
      <c r="P63" s="328"/>
      <c r="Q63" s="396" t="e">
        <v>#N/A</v>
      </c>
    </row>
    <row r="64" spans="1:19" ht="15.5" x14ac:dyDescent="0.35">
      <c r="A64" s="77"/>
      <c r="B64" s="78"/>
      <c r="C64" s="41"/>
      <c r="D64" s="41"/>
      <c r="E64" s="41"/>
      <c r="F64" s="682"/>
      <c r="G64" s="328" t="s">
        <v>206</v>
      </c>
      <c r="H64" s="20" t="s">
        <v>336</v>
      </c>
      <c r="I64" s="332" t="s">
        <v>255</v>
      </c>
      <c r="J64" s="337" t="s">
        <v>1</v>
      </c>
      <c r="K64" s="337">
        <v>3</v>
      </c>
      <c r="L64" s="443" t="s">
        <v>88</v>
      </c>
      <c r="M64" s="292" t="s">
        <v>17</v>
      </c>
      <c r="N64" s="443" t="s">
        <v>111</v>
      </c>
      <c r="O64" s="328" t="s">
        <v>211</v>
      </c>
      <c r="P64" s="328"/>
      <c r="Q64" s="396" t="e">
        <v>#N/A</v>
      </c>
    </row>
    <row r="65" spans="1:19" ht="15.5" x14ac:dyDescent="0.35">
      <c r="A65" s="77"/>
      <c r="B65" s="78"/>
      <c r="C65" s="41"/>
      <c r="D65" s="41"/>
      <c r="E65" s="41"/>
      <c r="F65" s="682"/>
      <c r="G65" s="328" t="s">
        <v>206</v>
      </c>
      <c r="H65" s="708" t="s">
        <v>187</v>
      </c>
      <c r="I65" s="569" t="s">
        <v>7</v>
      </c>
      <c r="J65" s="366" t="s">
        <v>1</v>
      </c>
      <c r="K65" s="366">
        <v>3</v>
      </c>
      <c r="L65" s="276" t="s">
        <v>86</v>
      </c>
      <c r="M65" s="276" t="s">
        <v>21</v>
      </c>
      <c r="N65" s="276" t="s">
        <v>111</v>
      </c>
      <c r="O65" s="328" t="s">
        <v>210</v>
      </c>
      <c r="P65" s="328"/>
      <c r="Q65" s="396" t="e">
        <v>#N/A</v>
      </c>
    </row>
    <row r="66" spans="1:19" s="43" customFormat="1" x14ac:dyDescent="0.35">
      <c r="A66" s="533"/>
      <c r="B66" s="534"/>
      <c r="C66" s="73"/>
      <c r="D66" s="73"/>
      <c r="E66" s="73"/>
      <c r="F66" s="73"/>
      <c r="G66" s="44"/>
    </row>
    <row r="67" spans="1:19" ht="15.5" x14ac:dyDescent="0.35">
      <c r="A67" s="77">
        <f>A61+1</f>
        <v>4</v>
      </c>
      <c r="B67" s="78" t="s">
        <v>207</v>
      </c>
      <c r="C67" s="41">
        <f>COUNTIF('GABUNG '!$K$3:$K$255,'rakap m.k. '!$B$3:$B$352)</f>
        <v>3</v>
      </c>
      <c r="D67" s="41">
        <f>COUNTIF('GABUNG '!$M$3:$M$253,'rakap m.k. '!$B$3:$B$352)</f>
        <v>0</v>
      </c>
      <c r="E67" s="41">
        <f>COUNTIF('GABUNG '!O15:O273,'rakap m.k. '!B67:B364)</f>
        <v>0</v>
      </c>
      <c r="F67" s="41">
        <f>SUM(C67:E67)</f>
        <v>3</v>
      </c>
      <c r="G67" s="328" t="s">
        <v>207</v>
      </c>
      <c r="H67" s="20" t="s">
        <v>185</v>
      </c>
      <c r="I67" s="719" t="s">
        <v>5</v>
      </c>
      <c r="J67" s="365" t="s">
        <v>2</v>
      </c>
      <c r="K67" s="365">
        <v>3</v>
      </c>
      <c r="L67" s="306" t="s">
        <v>332</v>
      </c>
      <c r="M67" s="306" t="s">
        <v>38</v>
      </c>
      <c r="N67" s="307" t="s">
        <v>111</v>
      </c>
      <c r="O67" s="328" t="s">
        <v>119</v>
      </c>
    </row>
    <row r="68" spans="1:19" ht="15.5" x14ac:dyDescent="0.35">
      <c r="A68" s="77"/>
      <c r="B68" s="78" t="s">
        <v>493</v>
      </c>
      <c r="C68" s="41"/>
      <c r="D68" s="41"/>
      <c r="E68" s="41"/>
      <c r="F68" s="41"/>
      <c r="G68" s="328" t="s">
        <v>207</v>
      </c>
      <c r="H68" s="27" t="s">
        <v>342</v>
      </c>
      <c r="I68" s="568" t="s">
        <v>41</v>
      </c>
      <c r="J68" s="350" t="s">
        <v>1</v>
      </c>
      <c r="K68" s="349">
        <v>2</v>
      </c>
      <c r="L68" s="273" t="s">
        <v>86</v>
      </c>
      <c r="M68" s="273" t="s">
        <v>17</v>
      </c>
      <c r="N68" s="273" t="s">
        <v>111</v>
      </c>
      <c r="O68" s="328" t="s">
        <v>202</v>
      </c>
    </row>
    <row r="69" spans="1:19" ht="15.5" x14ac:dyDescent="0.35">
      <c r="A69" s="77"/>
      <c r="B69" s="78" t="s">
        <v>100</v>
      </c>
      <c r="C69" s="41"/>
      <c r="D69" s="41"/>
      <c r="E69" s="41"/>
      <c r="F69" s="41"/>
      <c r="G69" s="328" t="s">
        <v>207</v>
      </c>
      <c r="H69" s="14" t="s">
        <v>187</v>
      </c>
      <c r="I69" s="716" t="s">
        <v>27</v>
      </c>
      <c r="J69" s="337" t="s">
        <v>1</v>
      </c>
      <c r="K69" s="337">
        <v>3</v>
      </c>
      <c r="L69" s="443" t="s">
        <v>331</v>
      </c>
      <c r="M69" s="443" t="s">
        <v>17</v>
      </c>
      <c r="N69" s="443" t="s">
        <v>111</v>
      </c>
      <c r="O69" s="328" t="s">
        <v>202</v>
      </c>
    </row>
    <row r="70" spans="1:19" s="43" customFormat="1" x14ac:dyDescent="0.35">
      <c r="A70" s="533"/>
      <c r="B70" s="534"/>
      <c r="C70" s="73"/>
      <c r="D70" s="73"/>
      <c r="E70" s="73"/>
      <c r="F70" s="73"/>
    </row>
    <row r="71" spans="1:19" ht="15.5" x14ac:dyDescent="0.35">
      <c r="A71" s="77">
        <f>A67+1</f>
        <v>5</v>
      </c>
      <c r="B71" s="78" t="s">
        <v>128</v>
      </c>
      <c r="C71" s="41">
        <f>COUNTIF('GABUNG '!$K$3:$K$255,'rakap m.k. '!$B$3:$B$352)</f>
        <v>3</v>
      </c>
      <c r="D71" s="41">
        <f>COUNTIF('GABUNG '!$M$3:$M$253,'rakap m.k. '!$B$3:$B$352)</f>
        <v>1</v>
      </c>
      <c r="E71" s="41">
        <f>COUNTIF('GABUNG '!O16:O274,'rakap m.k. '!B71:B365)</f>
        <v>0</v>
      </c>
      <c r="F71" s="41">
        <f>SUM(C71:E71)</f>
        <v>4</v>
      </c>
      <c r="G71" s="328" t="s">
        <v>128</v>
      </c>
      <c r="H71" s="20" t="s">
        <v>336</v>
      </c>
      <c r="I71" s="332" t="s">
        <v>255</v>
      </c>
      <c r="J71" s="337" t="s">
        <v>1</v>
      </c>
      <c r="K71" s="337">
        <v>3</v>
      </c>
      <c r="L71" s="443" t="s">
        <v>89</v>
      </c>
      <c r="M71" s="294" t="s">
        <v>18</v>
      </c>
      <c r="N71" s="443" t="s">
        <v>111</v>
      </c>
      <c r="O71" s="328" t="s">
        <v>212</v>
      </c>
    </row>
    <row r="72" spans="1:19" ht="15.5" x14ac:dyDescent="0.35">
      <c r="A72" s="77"/>
      <c r="B72" s="78" t="s">
        <v>493</v>
      </c>
      <c r="C72" s="41"/>
      <c r="D72" s="41"/>
      <c r="E72" s="41"/>
      <c r="F72" s="41"/>
      <c r="G72" s="328" t="s">
        <v>128</v>
      </c>
      <c r="H72" s="27" t="s">
        <v>341</v>
      </c>
      <c r="I72" s="711" t="s">
        <v>255</v>
      </c>
      <c r="J72" s="501" t="s">
        <v>1</v>
      </c>
      <c r="K72" s="509">
        <v>3</v>
      </c>
      <c r="L72" s="516" t="s">
        <v>84</v>
      </c>
      <c r="M72" s="520" t="s">
        <v>9</v>
      </c>
      <c r="N72" s="516" t="s">
        <v>111</v>
      </c>
      <c r="O72" s="328" t="s">
        <v>237</v>
      </c>
    </row>
    <row r="73" spans="1:19" ht="15.5" x14ac:dyDescent="0.35">
      <c r="A73" s="77"/>
      <c r="B73" s="78" t="s">
        <v>100</v>
      </c>
      <c r="C73" s="41"/>
      <c r="D73" s="41"/>
      <c r="E73" s="41"/>
      <c r="F73" s="41"/>
      <c r="G73" s="328" t="s">
        <v>128</v>
      </c>
      <c r="H73" s="14" t="s">
        <v>341</v>
      </c>
      <c r="I73" s="481" t="s">
        <v>5</v>
      </c>
      <c r="J73" s="489" t="s">
        <v>1</v>
      </c>
      <c r="K73" s="489"/>
      <c r="L73" s="307" t="s">
        <v>329</v>
      </c>
      <c r="M73" s="307" t="s">
        <v>381</v>
      </c>
      <c r="N73" s="322"/>
      <c r="O73" s="610" t="s">
        <v>499</v>
      </c>
    </row>
    <row r="74" spans="1:19" ht="15.5" x14ac:dyDescent="0.35">
      <c r="A74" s="77"/>
      <c r="C74" s="41"/>
      <c r="D74" s="41"/>
      <c r="E74" s="41"/>
      <c r="F74" s="41"/>
      <c r="G74" s="328" t="s">
        <v>128</v>
      </c>
      <c r="H74" s="14" t="s">
        <v>187</v>
      </c>
      <c r="I74" s="481" t="s">
        <v>7</v>
      </c>
      <c r="J74" s="489" t="s">
        <v>1</v>
      </c>
      <c r="K74" s="489">
        <v>3</v>
      </c>
      <c r="L74" s="322" t="s">
        <v>87</v>
      </c>
      <c r="M74" s="322" t="s">
        <v>13</v>
      </c>
      <c r="N74" s="322" t="s">
        <v>111</v>
      </c>
      <c r="O74" s="328" t="s">
        <v>508</v>
      </c>
    </row>
    <row r="75" spans="1:19" s="43" customFormat="1" x14ac:dyDescent="0.35">
      <c r="A75" s="533"/>
      <c r="B75" s="534"/>
      <c r="C75" s="73"/>
      <c r="D75" s="73"/>
      <c r="E75" s="73"/>
      <c r="F75" s="73"/>
    </row>
    <row r="76" spans="1:19" ht="15.5" x14ac:dyDescent="0.35">
      <c r="A76" s="77">
        <f>A71+1</f>
        <v>6</v>
      </c>
      <c r="B76" s="78" t="s">
        <v>119</v>
      </c>
      <c r="C76" s="41">
        <f>COUNTIF('GABUNG '!$K$3:$K$255,'rakap m.k. '!$B$3:$B$352)</f>
        <v>0</v>
      </c>
      <c r="D76" s="41">
        <f>COUNTIF('GABUNG '!$M$3:$M$253,'rakap m.k. '!$B$3:$B$352)</f>
        <v>3</v>
      </c>
      <c r="E76" s="41">
        <f>COUNTIF('GABUNG '!O17:O275,'rakap m.k. '!B76:B366)</f>
        <v>0</v>
      </c>
      <c r="F76" s="41">
        <f>SUM(C76:E76)</f>
        <v>3</v>
      </c>
      <c r="G76" s="328" t="s">
        <v>119</v>
      </c>
      <c r="H76" s="20" t="s">
        <v>179</v>
      </c>
      <c r="I76" s="332" t="s">
        <v>261</v>
      </c>
      <c r="J76" s="335" t="s">
        <v>0</v>
      </c>
      <c r="K76" s="335">
        <v>3</v>
      </c>
      <c r="L76" s="442" t="s">
        <v>180</v>
      </c>
      <c r="M76" s="442" t="s">
        <v>9</v>
      </c>
      <c r="N76" s="442" t="s">
        <v>111</v>
      </c>
      <c r="O76" s="328" t="s">
        <v>203</v>
      </c>
      <c r="P76" s="202">
        <v>15</v>
      </c>
      <c r="Q76" s="328" t="s">
        <v>119</v>
      </c>
      <c r="S76" s="560" t="s">
        <v>490</v>
      </c>
    </row>
    <row r="77" spans="1:19" ht="15.5" x14ac:dyDescent="0.35">
      <c r="A77" s="77"/>
      <c r="B77" s="78" t="s">
        <v>493</v>
      </c>
      <c r="C77" s="41"/>
      <c r="D77" s="41"/>
      <c r="E77" s="41"/>
      <c r="F77" s="41"/>
      <c r="G77" s="328" t="s">
        <v>119</v>
      </c>
      <c r="H77" s="20" t="s">
        <v>185</v>
      </c>
      <c r="I77" s="719" t="s">
        <v>5</v>
      </c>
      <c r="J77" s="365" t="s">
        <v>2</v>
      </c>
      <c r="K77" s="365">
        <v>3</v>
      </c>
      <c r="L77" s="306" t="s">
        <v>332</v>
      </c>
      <c r="M77" s="306" t="s">
        <v>38</v>
      </c>
      <c r="N77" s="307" t="s">
        <v>111</v>
      </c>
      <c r="O77" s="328" t="s">
        <v>207</v>
      </c>
      <c r="P77" s="176">
        <v>15</v>
      </c>
      <c r="Q77" s="328" t="s">
        <v>119</v>
      </c>
    </row>
    <row r="78" spans="1:19" ht="15.5" x14ac:dyDescent="0.35">
      <c r="A78" s="77"/>
      <c r="B78" s="78" t="s">
        <v>100</v>
      </c>
      <c r="C78" s="41"/>
      <c r="D78" s="41"/>
      <c r="E78" s="41"/>
      <c r="F78" s="41"/>
      <c r="G78" s="328" t="s">
        <v>119</v>
      </c>
      <c r="H78" s="14" t="s">
        <v>343</v>
      </c>
      <c r="I78" s="332" t="s">
        <v>5</v>
      </c>
      <c r="J78" s="332" t="s">
        <v>2</v>
      </c>
      <c r="K78" s="332">
        <v>3</v>
      </c>
      <c r="L78" s="277" t="s">
        <v>88</v>
      </c>
      <c r="M78" s="277" t="s">
        <v>17</v>
      </c>
      <c r="N78" s="277" t="s">
        <v>111</v>
      </c>
      <c r="O78" s="328" t="s">
        <v>127</v>
      </c>
      <c r="P78" s="95">
        <v>15</v>
      </c>
      <c r="Q78" s="328" t="s">
        <v>119</v>
      </c>
    </row>
    <row r="79" spans="1:19" s="43" customFormat="1" x14ac:dyDescent="0.35">
      <c r="A79" s="533"/>
      <c r="B79" s="534"/>
      <c r="C79" s="73"/>
      <c r="D79" s="73"/>
      <c r="E79" s="73"/>
      <c r="F79" s="73"/>
    </row>
    <row r="80" spans="1:19" ht="15.5" x14ac:dyDescent="0.35">
      <c r="A80" s="77">
        <f>A76+1</f>
        <v>7</v>
      </c>
      <c r="B80" s="78" t="s">
        <v>208</v>
      </c>
      <c r="C80" s="41">
        <f>COUNTIF('GABUNG '!$K$3:$K$255,'rakap m.k. '!$B$3:$B$352)</f>
        <v>5</v>
      </c>
      <c r="D80" s="41">
        <f>COUNTIF('GABUNG '!$M$3:$M$253,'rakap m.k. '!$B$3:$B$352)</f>
        <v>0</v>
      </c>
      <c r="E80" s="41">
        <f>COUNTIF('GABUNG '!O18:O276,'rakap m.k. '!B80:B367)</f>
        <v>0</v>
      </c>
      <c r="F80" s="41">
        <f>SUM(C80:E80)</f>
        <v>5</v>
      </c>
      <c r="G80" s="328" t="s">
        <v>208</v>
      </c>
      <c r="H80" s="27" t="s">
        <v>336</v>
      </c>
      <c r="I80" s="569" t="s">
        <v>255</v>
      </c>
      <c r="J80" s="350" t="s">
        <v>1</v>
      </c>
      <c r="K80" s="350">
        <v>3</v>
      </c>
      <c r="L80" s="273" t="s">
        <v>87</v>
      </c>
      <c r="M80" s="294" t="s">
        <v>12</v>
      </c>
      <c r="N80" s="273" t="s">
        <v>111</v>
      </c>
      <c r="O80" s="328" t="s">
        <v>213</v>
      </c>
    </row>
    <row r="81" spans="1:17" ht="15.5" x14ac:dyDescent="0.35">
      <c r="A81" s="77"/>
      <c r="B81" s="78" t="s">
        <v>100</v>
      </c>
      <c r="C81" s="41"/>
      <c r="D81" s="41"/>
      <c r="E81" s="41"/>
      <c r="F81" s="41"/>
      <c r="G81" s="328" t="s">
        <v>208</v>
      </c>
      <c r="H81" s="20" t="s">
        <v>185</v>
      </c>
      <c r="I81" s="568" t="s">
        <v>7</v>
      </c>
      <c r="J81" s="372" t="s">
        <v>0</v>
      </c>
      <c r="K81" s="359">
        <v>3</v>
      </c>
      <c r="L81" s="285" t="s">
        <v>181</v>
      </c>
      <c r="M81" s="304" t="s">
        <v>9</v>
      </c>
      <c r="N81" s="304" t="s">
        <v>111</v>
      </c>
      <c r="O81" s="328" t="s">
        <v>221</v>
      </c>
    </row>
    <row r="82" spans="1:17" ht="15.5" x14ac:dyDescent="0.35">
      <c r="A82" s="77"/>
      <c r="B82" s="78"/>
      <c r="C82" s="41"/>
      <c r="D82" s="41"/>
      <c r="E82" s="41"/>
      <c r="F82" s="41"/>
      <c r="G82" s="328" t="s">
        <v>208</v>
      </c>
      <c r="H82" s="14" t="s">
        <v>186</v>
      </c>
      <c r="I82" s="332" t="s">
        <v>7</v>
      </c>
      <c r="J82" s="335" t="s">
        <v>0</v>
      </c>
      <c r="K82" s="335">
        <v>3</v>
      </c>
      <c r="L82" s="442" t="s">
        <v>83</v>
      </c>
      <c r="M82" s="442" t="s">
        <v>19</v>
      </c>
      <c r="N82" s="442" t="s">
        <v>111</v>
      </c>
      <c r="O82" s="328" t="s">
        <v>240</v>
      </c>
    </row>
    <row r="83" spans="1:17" ht="15.5" x14ac:dyDescent="0.35">
      <c r="A83" s="77"/>
      <c r="B83" s="78"/>
      <c r="C83" s="41"/>
      <c r="D83" s="41"/>
      <c r="E83" s="41"/>
      <c r="F83" s="41"/>
      <c r="G83" s="328" t="s">
        <v>208</v>
      </c>
      <c r="H83" s="14" t="s">
        <v>187</v>
      </c>
      <c r="I83" s="332" t="s">
        <v>7</v>
      </c>
      <c r="J83" s="388" t="s">
        <v>1</v>
      </c>
      <c r="K83" s="388">
        <v>3</v>
      </c>
      <c r="L83" s="275" t="s">
        <v>89</v>
      </c>
      <c r="M83" s="275" t="s">
        <v>23</v>
      </c>
      <c r="N83" s="275" t="s">
        <v>111</v>
      </c>
      <c r="O83" s="328" t="s">
        <v>221</v>
      </c>
    </row>
    <row r="84" spans="1:17" ht="15.5" x14ac:dyDescent="0.35">
      <c r="A84" s="77"/>
      <c r="B84" s="78"/>
      <c r="C84" s="41"/>
      <c r="D84" s="41"/>
      <c r="E84" s="41"/>
      <c r="F84" s="41"/>
      <c r="G84" s="328" t="s">
        <v>208</v>
      </c>
      <c r="H84" s="14" t="s">
        <v>346</v>
      </c>
      <c r="I84" s="332" t="s">
        <v>41</v>
      </c>
      <c r="J84" s="388" t="s">
        <v>2</v>
      </c>
      <c r="K84" s="388">
        <v>2</v>
      </c>
      <c r="L84" s="275" t="s">
        <v>84</v>
      </c>
      <c r="M84" s="275" t="s">
        <v>21</v>
      </c>
      <c r="N84" s="275" t="s">
        <v>111</v>
      </c>
      <c r="O84" s="328" t="s">
        <v>207</v>
      </c>
      <c r="P84" s="328">
        <v>16</v>
      </c>
      <c r="Q84" s="328" t="s">
        <v>208</v>
      </c>
    </row>
    <row r="85" spans="1:17" s="43" customFormat="1" x14ac:dyDescent="0.35">
      <c r="A85" s="533"/>
      <c r="B85" s="534"/>
      <c r="C85" s="73"/>
      <c r="D85" s="73"/>
      <c r="E85" s="73"/>
      <c r="F85" s="73"/>
    </row>
    <row r="86" spans="1:17" s="424" customFormat="1" x14ac:dyDescent="0.35">
      <c r="A86" s="421">
        <f>A80+1</f>
        <v>8</v>
      </c>
      <c r="B86" s="422" t="s">
        <v>209</v>
      </c>
      <c r="C86" s="423">
        <f>COUNTIF('GABUNG '!$K$3:$K$255,'rakap m.k. '!$B$3:$B$352)</f>
        <v>0</v>
      </c>
      <c r="D86" s="423">
        <f>COUNTIF('GABUNG '!$M$3:$M$253,'rakap m.k. '!$B$3:$B$352)</f>
        <v>0</v>
      </c>
      <c r="E86" s="423">
        <f>COUNTIF('GABUNG '!O19:O277,'rakap m.k. '!B86:B368)</f>
        <v>0</v>
      </c>
      <c r="F86" s="423">
        <f>SUM(C86:E86)</f>
        <v>0</v>
      </c>
    </row>
    <row r="87" spans="1:17" s="43" customFormat="1" x14ac:dyDescent="0.35">
      <c r="A87" s="533"/>
      <c r="B87" s="534"/>
      <c r="C87" s="73"/>
      <c r="D87" s="73"/>
      <c r="E87" s="73"/>
      <c r="F87" s="73"/>
    </row>
    <row r="88" spans="1:17" ht="15.5" x14ac:dyDescent="0.35">
      <c r="A88" s="77">
        <f>A86+1</f>
        <v>9</v>
      </c>
      <c r="B88" s="78" t="s">
        <v>127</v>
      </c>
      <c r="C88" s="41">
        <f>COUNTIF('GABUNG '!$K$3:$K$255,'rakap m.k. '!$B$3:$B$352)</f>
        <v>4</v>
      </c>
      <c r="D88" s="41">
        <f>COUNTIF('GABUNG '!$M$3:$M$253,'rakap m.k. '!$B$3:$B$352)</f>
        <v>1</v>
      </c>
      <c r="E88" s="41">
        <f>COUNTIF('GABUNG '!O20:O278,'rakap m.k. '!B88:B369)</f>
        <v>0</v>
      </c>
      <c r="F88" s="41">
        <f>SUM(C88:E88)</f>
        <v>5</v>
      </c>
      <c r="G88" s="328" t="s">
        <v>127</v>
      </c>
      <c r="H88" s="527" t="s">
        <v>179</v>
      </c>
      <c r="I88" s="498" t="s">
        <v>261</v>
      </c>
      <c r="J88" s="466" t="s">
        <v>0</v>
      </c>
      <c r="K88" s="466">
        <v>3</v>
      </c>
      <c r="L88" s="572" t="s">
        <v>90</v>
      </c>
      <c r="M88" s="572" t="s">
        <v>8</v>
      </c>
      <c r="N88" s="572" t="s">
        <v>111</v>
      </c>
      <c r="O88" s="328" t="s">
        <v>121</v>
      </c>
      <c r="P88" s="202">
        <v>18</v>
      </c>
      <c r="Q88" s="328" t="s">
        <v>127</v>
      </c>
    </row>
    <row r="89" spans="1:17" ht="15.5" x14ac:dyDescent="0.35">
      <c r="A89" s="77"/>
      <c r="B89" s="78" t="s">
        <v>100</v>
      </c>
      <c r="C89" s="41"/>
      <c r="D89" s="41"/>
      <c r="E89" s="41"/>
      <c r="F89" s="41"/>
      <c r="G89" s="328" t="s">
        <v>127</v>
      </c>
      <c r="H89" s="20" t="s">
        <v>185</v>
      </c>
      <c r="I89" s="719" t="s">
        <v>5</v>
      </c>
      <c r="J89" s="365" t="s">
        <v>2</v>
      </c>
      <c r="K89" s="365">
        <v>3</v>
      </c>
      <c r="L89" s="306" t="s">
        <v>330</v>
      </c>
      <c r="M89" s="306" t="s">
        <v>22</v>
      </c>
      <c r="N89" s="307" t="s">
        <v>111</v>
      </c>
      <c r="O89" s="328" t="s">
        <v>127</v>
      </c>
      <c r="P89" s="176">
        <v>7</v>
      </c>
      <c r="Q89" s="328" t="s">
        <v>501</v>
      </c>
    </row>
    <row r="90" spans="1:17" ht="15.5" x14ac:dyDescent="0.35">
      <c r="A90" s="77"/>
      <c r="B90" s="78"/>
      <c r="C90" s="41"/>
      <c r="D90" s="41"/>
      <c r="E90" s="41"/>
      <c r="F90" s="41"/>
      <c r="G90" s="328" t="s">
        <v>127</v>
      </c>
      <c r="H90" s="14" t="s">
        <v>187</v>
      </c>
      <c r="I90" s="498" t="s">
        <v>50</v>
      </c>
      <c r="J90" s="466" t="s">
        <v>0</v>
      </c>
      <c r="K90" s="466">
        <v>3</v>
      </c>
      <c r="L90" s="572" t="s">
        <v>84</v>
      </c>
      <c r="M90" s="572" t="s">
        <v>12</v>
      </c>
      <c r="N90" s="572" t="s">
        <v>111</v>
      </c>
      <c r="O90" s="328" t="s">
        <v>205</v>
      </c>
      <c r="P90" s="202"/>
      <c r="Q90" s="328"/>
    </row>
    <row r="91" spans="1:17" ht="15.5" x14ac:dyDescent="0.35">
      <c r="A91" s="77"/>
      <c r="B91" s="78"/>
      <c r="C91" s="41"/>
      <c r="D91" s="41"/>
      <c r="E91" s="41"/>
      <c r="F91" s="41"/>
      <c r="G91" s="328" t="s">
        <v>127</v>
      </c>
      <c r="H91" s="14" t="s">
        <v>343</v>
      </c>
      <c r="I91" s="498" t="s">
        <v>5</v>
      </c>
      <c r="J91" s="498" t="s">
        <v>2</v>
      </c>
      <c r="K91" s="498">
        <v>3</v>
      </c>
      <c r="L91" s="277" t="s">
        <v>88</v>
      </c>
      <c r="M91" s="277" t="s">
        <v>17</v>
      </c>
      <c r="N91" s="277" t="s">
        <v>111</v>
      </c>
      <c r="O91" s="328" t="s">
        <v>119</v>
      </c>
      <c r="P91" s="104"/>
      <c r="Q91" s="610"/>
    </row>
    <row r="92" spans="1:17" ht="15.5" x14ac:dyDescent="0.35">
      <c r="A92" s="77"/>
      <c r="B92" s="78"/>
      <c r="C92" s="41"/>
      <c r="D92" s="41"/>
      <c r="E92" s="41"/>
      <c r="F92" s="41"/>
      <c r="G92" s="328" t="s">
        <v>127</v>
      </c>
      <c r="H92" s="467" t="s">
        <v>188</v>
      </c>
      <c r="I92" s="332" t="s">
        <v>50</v>
      </c>
      <c r="J92" s="335" t="s">
        <v>0</v>
      </c>
      <c r="K92" s="335">
        <v>3</v>
      </c>
      <c r="L92" s="459" t="s">
        <v>84</v>
      </c>
      <c r="M92" s="459" t="s">
        <v>9</v>
      </c>
      <c r="N92" s="459" t="s">
        <v>111</v>
      </c>
      <c r="O92" s="328" t="s">
        <v>123</v>
      </c>
    </row>
    <row r="93" spans="1:17" s="43" customFormat="1" ht="15.5" x14ac:dyDescent="0.35">
      <c r="A93" s="533"/>
      <c r="B93" s="534"/>
      <c r="C93" s="73"/>
      <c r="D93" s="73"/>
      <c r="E93" s="73"/>
      <c r="F93" s="73"/>
      <c r="G93" s="561"/>
      <c r="H93" s="535"/>
      <c r="I93" s="562"/>
      <c r="J93" s="563"/>
      <c r="K93" s="563"/>
      <c r="L93" s="564"/>
      <c r="M93" s="564"/>
      <c r="N93" s="564"/>
      <c r="O93" s="561"/>
      <c r="P93" s="565"/>
      <c r="Q93" s="561"/>
    </row>
    <row r="94" spans="1:17" ht="15.5" x14ac:dyDescent="0.35">
      <c r="A94" s="77">
        <f>A88+1</f>
        <v>10</v>
      </c>
      <c r="B94" s="78" t="s">
        <v>118</v>
      </c>
      <c r="C94" s="41">
        <f>COUNTIF('GABUNG '!$K$3:$K$255,'rakap m.k. '!$B$3:$B$352)</f>
        <v>2</v>
      </c>
      <c r="D94" s="41">
        <f>COUNTIF('GABUNG '!$M$3:$M$253,'rakap m.k. '!$B$3:$B$352)</f>
        <v>1</v>
      </c>
      <c r="E94" s="41">
        <f>COUNTIF('GABUNG '!O21:O279,'rakap m.k. '!B94:B370)</f>
        <v>0</v>
      </c>
      <c r="F94" s="41">
        <f>SUM(C94:E94)</f>
        <v>3</v>
      </c>
      <c r="G94" s="328" t="s">
        <v>118</v>
      </c>
      <c r="H94" s="20" t="s">
        <v>178</v>
      </c>
      <c r="I94" s="333" t="s">
        <v>246</v>
      </c>
      <c r="J94" s="333" t="s">
        <v>2</v>
      </c>
      <c r="K94" s="334">
        <v>3</v>
      </c>
      <c r="L94" s="277" t="s">
        <v>85</v>
      </c>
      <c r="M94" s="277" t="s">
        <v>10</v>
      </c>
      <c r="N94" s="278" t="s">
        <v>111</v>
      </c>
      <c r="O94" s="328" t="s">
        <v>223</v>
      </c>
    </row>
    <row r="95" spans="1:17" ht="15.5" x14ac:dyDescent="0.35">
      <c r="A95" s="77"/>
      <c r="B95" s="78" t="s">
        <v>493</v>
      </c>
      <c r="C95" s="41"/>
      <c r="D95" s="41"/>
      <c r="E95" s="41"/>
      <c r="F95" s="41"/>
      <c r="G95" s="328" t="s">
        <v>118</v>
      </c>
      <c r="H95" s="20" t="s">
        <v>183</v>
      </c>
      <c r="I95" s="481" t="s">
        <v>246</v>
      </c>
      <c r="J95" s="481" t="s">
        <v>2</v>
      </c>
      <c r="K95" s="481">
        <v>3</v>
      </c>
      <c r="L95" s="515" t="s">
        <v>85</v>
      </c>
      <c r="M95" s="515" t="s">
        <v>18</v>
      </c>
      <c r="N95" s="515" t="s">
        <v>111</v>
      </c>
      <c r="O95" s="328" t="s">
        <v>220</v>
      </c>
    </row>
    <row r="96" spans="1:17" ht="15.5" x14ac:dyDescent="0.35">
      <c r="A96" s="77"/>
      <c r="B96" s="78" t="s">
        <v>100</v>
      </c>
      <c r="C96" s="41"/>
      <c r="D96" s="41"/>
      <c r="E96" s="41"/>
      <c r="F96" s="41"/>
      <c r="G96" s="328" t="s">
        <v>118</v>
      </c>
      <c r="H96" s="14" t="s">
        <v>187</v>
      </c>
      <c r="I96" s="716" t="s">
        <v>27</v>
      </c>
      <c r="J96" s="337" t="s">
        <v>1</v>
      </c>
      <c r="K96" s="337">
        <v>3</v>
      </c>
      <c r="L96" s="443" t="s">
        <v>332</v>
      </c>
      <c r="M96" s="443" t="s">
        <v>18</v>
      </c>
      <c r="N96" s="443" t="s">
        <v>111</v>
      </c>
      <c r="O96" s="328" t="s">
        <v>203</v>
      </c>
      <c r="P96" s="90">
        <v>19</v>
      </c>
      <c r="Q96" s="328" t="s">
        <v>118</v>
      </c>
    </row>
    <row r="97" spans="1:17" s="43" customFormat="1" x14ac:dyDescent="0.35">
      <c r="A97" s="533"/>
      <c r="B97" s="534"/>
      <c r="C97" s="73"/>
      <c r="D97" s="73"/>
      <c r="E97" s="73"/>
      <c r="F97" s="73"/>
      <c r="G97" s="44"/>
    </row>
    <row r="98" spans="1:17" ht="15.5" x14ac:dyDescent="0.35">
      <c r="A98" s="77">
        <f>A94+1</f>
        <v>11</v>
      </c>
      <c r="B98" s="78" t="s">
        <v>210</v>
      </c>
      <c r="C98" s="41">
        <f>COUNTIF('GABUNG '!$K$3:$K$255,'rakap m.k. '!$B$3:$B$352)</f>
        <v>1</v>
      </c>
      <c r="D98" s="41">
        <f>COUNTIF('GABUNG '!$M$3:$M$253,'rakap m.k. '!$B$3:$B$352)</f>
        <v>4</v>
      </c>
      <c r="E98" s="41">
        <f>COUNTIF('GABUNG '!O22:O280,'rakap m.k. '!B98:B371)</f>
        <v>0</v>
      </c>
      <c r="F98" s="41">
        <f>SUM(C98:E98)</f>
        <v>5</v>
      </c>
      <c r="G98" s="273" t="s">
        <v>210</v>
      </c>
      <c r="H98" s="20" t="s">
        <v>336</v>
      </c>
      <c r="I98" s="332" t="s">
        <v>255</v>
      </c>
      <c r="J98" s="337" t="s">
        <v>1</v>
      </c>
      <c r="K98" s="337">
        <v>3</v>
      </c>
      <c r="L98" s="443" t="s">
        <v>88</v>
      </c>
      <c r="M98" s="292" t="s">
        <v>17</v>
      </c>
      <c r="N98" s="443" t="s">
        <v>111</v>
      </c>
      <c r="O98" s="328" t="s">
        <v>512</v>
      </c>
      <c r="P98" s="95">
        <v>20</v>
      </c>
      <c r="Q98" s="328" t="s">
        <v>210</v>
      </c>
    </row>
    <row r="99" spans="1:17" ht="15.5" x14ac:dyDescent="0.35">
      <c r="A99" s="77"/>
      <c r="B99" s="78"/>
      <c r="C99" s="41"/>
      <c r="D99" s="41"/>
      <c r="E99" s="41"/>
      <c r="F99" s="41"/>
      <c r="G99" s="273" t="s">
        <v>210</v>
      </c>
      <c r="H99" s="27" t="s">
        <v>341</v>
      </c>
      <c r="I99" s="568" t="s">
        <v>255</v>
      </c>
      <c r="J99" s="350" t="s">
        <v>1</v>
      </c>
      <c r="K99" s="349">
        <v>3</v>
      </c>
      <c r="L99" s="294" t="s">
        <v>83</v>
      </c>
      <c r="M99" s="292" t="s">
        <v>8</v>
      </c>
      <c r="N99" s="294" t="s">
        <v>111</v>
      </c>
      <c r="O99" s="328" t="s">
        <v>206</v>
      </c>
      <c r="P99" s="95">
        <v>20</v>
      </c>
      <c r="Q99" s="328" t="s">
        <v>210</v>
      </c>
    </row>
    <row r="100" spans="1:17" ht="15.5" x14ac:dyDescent="0.35">
      <c r="A100" s="77"/>
      <c r="B100" s="78"/>
      <c r="C100" s="41"/>
      <c r="D100" s="41"/>
      <c r="E100" s="41"/>
      <c r="F100" s="41"/>
      <c r="G100" s="273" t="s">
        <v>210</v>
      </c>
      <c r="H100" s="14" t="s">
        <v>187</v>
      </c>
      <c r="I100" s="332" t="s">
        <v>7</v>
      </c>
      <c r="J100" s="388" t="s">
        <v>1</v>
      </c>
      <c r="K100" s="388">
        <v>3</v>
      </c>
      <c r="L100" s="275" t="s">
        <v>86</v>
      </c>
      <c r="M100" s="275" t="s">
        <v>21</v>
      </c>
      <c r="N100" s="275" t="s">
        <v>111</v>
      </c>
      <c r="O100" s="328" t="s">
        <v>206</v>
      </c>
      <c r="P100" s="205">
        <v>20</v>
      </c>
      <c r="Q100" s="328" t="s">
        <v>210</v>
      </c>
    </row>
    <row r="101" spans="1:17" ht="15.5" x14ac:dyDescent="0.35">
      <c r="A101" s="77"/>
      <c r="B101" s="78" t="s">
        <v>100</v>
      </c>
      <c r="C101" s="41"/>
      <c r="D101" s="41"/>
      <c r="E101" s="41"/>
      <c r="F101" s="41"/>
      <c r="G101" s="273" t="s">
        <v>210</v>
      </c>
      <c r="H101" s="20" t="s">
        <v>185</v>
      </c>
      <c r="I101" s="332" t="s">
        <v>494</v>
      </c>
      <c r="J101" s="721"/>
      <c r="K101" s="466"/>
      <c r="L101" s="722" t="s">
        <v>330</v>
      </c>
      <c r="M101" s="306" t="s">
        <v>22</v>
      </c>
      <c r="N101" s="706"/>
      <c r="O101" s="328" t="s">
        <v>127</v>
      </c>
      <c r="Q101" s="328" t="s">
        <v>210</v>
      </c>
    </row>
    <row r="102" spans="1:17" ht="15.5" x14ac:dyDescent="0.35">
      <c r="A102" s="77"/>
      <c r="B102" s="78"/>
      <c r="C102" s="41"/>
      <c r="D102" s="41"/>
      <c r="E102" s="41"/>
      <c r="F102" s="41"/>
      <c r="G102" s="273" t="s">
        <v>210</v>
      </c>
      <c r="H102" s="465" t="s">
        <v>187</v>
      </c>
      <c r="I102" s="720" t="s">
        <v>27</v>
      </c>
      <c r="J102" s="700" t="s">
        <v>1</v>
      </c>
      <c r="K102" s="478">
        <v>3</v>
      </c>
      <c r="L102" s="709" t="s">
        <v>91</v>
      </c>
      <c r="M102" s="709" t="s">
        <v>8</v>
      </c>
      <c r="N102" s="709" t="s">
        <v>111</v>
      </c>
      <c r="O102" s="328" t="s">
        <v>507</v>
      </c>
      <c r="P102" s="111"/>
      <c r="Q102" s="610"/>
    </row>
    <row r="103" spans="1:17" s="43" customFormat="1" x14ac:dyDescent="0.35">
      <c r="A103" s="533"/>
      <c r="B103" s="534"/>
      <c r="C103" s="73"/>
      <c r="D103" s="73"/>
      <c r="E103" s="73"/>
      <c r="F103" s="73"/>
    </row>
    <row r="104" spans="1:17" ht="15.5" x14ac:dyDescent="0.35">
      <c r="A104" s="77">
        <f>A98+1</f>
        <v>12</v>
      </c>
      <c r="B104" s="78" t="s">
        <v>211</v>
      </c>
      <c r="C104" s="41">
        <f>COUNTIF('GABUNG '!$K$3:$K$255,'rakap m.k. '!$B$3:$B$352)</f>
        <v>0</v>
      </c>
      <c r="D104" s="41">
        <f>COUNTIF('GABUNG '!$M$3:$M$253,'rakap m.k. '!$B$3:$B$352)</f>
        <v>4</v>
      </c>
      <c r="E104" s="41">
        <f>COUNTIF('GABUNG '!O23:O281,'rakap m.k. '!B104:B372)</f>
        <v>0</v>
      </c>
      <c r="F104" s="41">
        <f>SUM(C104:E104)</f>
        <v>4</v>
      </c>
      <c r="G104" s="273" t="s">
        <v>211</v>
      </c>
      <c r="H104" s="20" t="s">
        <v>183</v>
      </c>
      <c r="I104" s="332" t="s">
        <v>7</v>
      </c>
      <c r="J104" s="335" t="s">
        <v>0</v>
      </c>
      <c r="K104" s="335">
        <v>3</v>
      </c>
      <c r="L104" s="442" t="s">
        <v>86</v>
      </c>
      <c r="M104" s="442" t="s">
        <v>12</v>
      </c>
      <c r="N104" s="442" t="s">
        <v>111</v>
      </c>
      <c r="O104" s="328" t="s">
        <v>206</v>
      </c>
      <c r="P104" s="328">
        <v>21</v>
      </c>
      <c r="Q104" s="328" t="s">
        <v>211</v>
      </c>
    </row>
    <row r="105" spans="1:17" ht="15.5" x14ac:dyDescent="0.35">
      <c r="A105" s="77"/>
      <c r="B105" s="78" t="s">
        <v>100</v>
      </c>
      <c r="C105" s="41"/>
      <c r="D105" s="41"/>
      <c r="E105" s="41"/>
      <c r="F105" s="41"/>
      <c r="G105" s="273" t="s">
        <v>211</v>
      </c>
      <c r="H105" s="20" t="s">
        <v>336</v>
      </c>
      <c r="I105" s="332" t="s">
        <v>255</v>
      </c>
      <c r="J105" s="337" t="s">
        <v>1</v>
      </c>
      <c r="K105" s="337">
        <v>3</v>
      </c>
      <c r="L105" s="443" t="s">
        <v>90</v>
      </c>
      <c r="M105" s="294" t="s">
        <v>19</v>
      </c>
      <c r="N105" s="443" t="s">
        <v>111</v>
      </c>
      <c r="O105" s="328" t="s">
        <v>206</v>
      </c>
      <c r="P105" s="95">
        <v>21</v>
      </c>
      <c r="Q105" s="328" t="s">
        <v>211</v>
      </c>
    </row>
    <row r="106" spans="1:17" ht="15.5" x14ac:dyDescent="0.35">
      <c r="A106" s="77"/>
      <c r="B106" s="78"/>
      <c r="C106" s="41"/>
      <c r="D106" s="41"/>
      <c r="E106" s="41"/>
      <c r="F106" s="41"/>
      <c r="G106" s="273" t="s">
        <v>211</v>
      </c>
      <c r="H106" s="20" t="s">
        <v>337</v>
      </c>
      <c r="I106" s="332" t="s">
        <v>41</v>
      </c>
      <c r="J106" s="337" t="s">
        <v>1</v>
      </c>
      <c r="K106" s="337">
        <v>2</v>
      </c>
      <c r="L106" s="443" t="s">
        <v>90</v>
      </c>
      <c r="M106" s="443" t="s">
        <v>10</v>
      </c>
      <c r="N106" s="443" t="s">
        <v>111</v>
      </c>
      <c r="O106" s="328" t="s">
        <v>202</v>
      </c>
      <c r="P106" s="95">
        <v>21</v>
      </c>
      <c r="Q106" s="328" t="s">
        <v>211</v>
      </c>
    </row>
    <row r="107" spans="1:17" ht="15.5" x14ac:dyDescent="0.35">
      <c r="A107" s="77"/>
      <c r="B107" s="78"/>
      <c r="C107" s="41"/>
      <c r="D107" s="41"/>
      <c r="E107" s="41"/>
      <c r="F107" s="41"/>
      <c r="G107" s="273" t="s">
        <v>211</v>
      </c>
      <c r="H107" s="20" t="s">
        <v>185</v>
      </c>
      <c r="I107" s="568" t="s">
        <v>7</v>
      </c>
      <c r="J107" s="372" t="s">
        <v>0</v>
      </c>
      <c r="K107" s="359">
        <v>3</v>
      </c>
      <c r="L107" s="285" t="s">
        <v>92</v>
      </c>
      <c r="M107" s="304" t="s">
        <v>11</v>
      </c>
      <c r="N107" s="304" t="s">
        <v>111</v>
      </c>
      <c r="O107" s="328" t="s">
        <v>237</v>
      </c>
      <c r="P107" s="170">
        <v>21</v>
      </c>
      <c r="Q107" s="328" t="s">
        <v>211</v>
      </c>
    </row>
    <row r="108" spans="1:17" s="43" customFormat="1" x14ac:dyDescent="0.35">
      <c r="A108" s="533"/>
      <c r="B108" s="534"/>
      <c r="C108" s="73"/>
      <c r="D108" s="73"/>
      <c r="E108" s="73"/>
      <c r="F108" s="73"/>
    </row>
    <row r="109" spans="1:17" ht="15.5" x14ac:dyDescent="0.35">
      <c r="A109" s="77">
        <f>A104+1</f>
        <v>13</v>
      </c>
      <c r="B109" s="78" t="s">
        <v>212</v>
      </c>
      <c r="C109" s="41">
        <f>COUNTIF('GABUNG '!$K$3:$K$255,'rakap m.k. '!$B$3:$B$352)</f>
        <v>0</v>
      </c>
      <c r="D109" s="41">
        <f>COUNTIF('GABUNG '!$M$3:$M$253,'rakap m.k. '!$B$3:$B$352)</f>
        <v>4</v>
      </c>
      <c r="E109" s="41">
        <f>COUNTIF('GABUNG '!O24:O282,'rakap m.k. '!B109:B373)</f>
        <v>0</v>
      </c>
      <c r="F109" s="41">
        <f>SUM(C109:E109)</f>
        <v>4</v>
      </c>
      <c r="G109" s="273" t="s">
        <v>212</v>
      </c>
      <c r="H109" s="20" t="s">
        <v>336</v>
      </c>
      <c r="I109" s="332" t="s">
        <v>255</v>
      </c>
      <c r="J109" s="337" t="s">
        <v>1</v>
      </c>
      <c r="K109" s="337">
        <v>3</v>
      </c>
      <c r="L109" s="443" t="s">
        <v>89</v>
      </c>
      <c r="M109" s="294" t="s">
        <v>18</v>
      </c>
      <c r="N109" s="443" t="s">
        <v>111</v>
      </c>
      <c r="O109" s="328" t="s">
        <v>128</v>
      </c>
      <c r="P109" s="95">
        <v>22</v>
      </c>
      <c r="Q109" s="328" t="s">
        <v>212</v>
      </c>
    </row>
    <row r="110" spans="1:17" ht="15.5" x14ac:dyDescent="0.35">
      <c r="A110" s="77"/>
      <c r="B110" s="78" t="s">
        <v>100</v>
      </c>
      <c r="C110" s="41"/>
      <c r="D110" s="41"/>
      <c r="E110" s="41"/>
      <c r="F110" s="41"/>
      <c r="G110" s="273" t="s">
        <v>212</v>
      </c>
      <c r="H110" s="27" t="s">
        <v>342</v>
      </c>
      <c r="I110" s="568" t="s">
        <v>41</v>
      </c>
      <c r="J110" s="350" t="s">
        <v>1</v>
      </c>
      <c r="K110" s="349">
        <v>2</v>
      </c>
      <c r="L110" s="273" t="s">
        <v>88</v>
      </c>
      <c r="M110" s="273" t="s">
        <v>19</v>
      </c>
      <c r="N110" s="273" t="s">
        <v>111</v>
      </c>
      <c r="O110" s="328" t="s">
        <v>203</v>
      </c>
      <c r="P110" s="90">
        <v>22</v>
      </c>
      <c r="Q110" s="328" t="s">
        <v>212</v>
      </c>
    </row>
    <row r="111" spans="1:17" ht="15.5" x14ac:dyDescent="0.35">
      <c r="A111" s="77"/>
      <c r="B111" s="78"/>
      <c r="C111" s="41"/>
      <c r="D111" s="41"/>
      <c r="E111" s="41"/>
      <c r="F111" s="41"/>
      <c r="G111" s="273" t="s">
        <v>212</v>
      </c>
      <c r="H111" s="14" t="s">
        <v>187</v>
      </c>
      <c r="I111" s="332" t="s">
        <v>7</v>
      </c>
      <c r="J111" s="388" t="s">
        <v>1</v>
      </c>
      <c r="K111" s="388">
        <v>3</v>
      </c>
      <c r="L111" s="275" t="s">
        <v>180</v>
      </c>
      <c r="M111" s="275" t="s">
        <v>39</v>
      </c>
      <c r="N111" s="275" t="s">
        <v>111</v>
      </c>
      <c r="O111" s="328" t="s">
        <v>237</v>
      </c>
      <c r="P111" s="328">
        <v>22</v>
      </c>
      <c r="Q111" s="328" t="s">
        <v>212</v>
      </c>
    </row>
    <row r="112" spans="1:17" ht="15.5" x14ac:dyDescent="0.35">
      <c r="A112" s="77"/>
      <c r="B112" s="80"/>
      <c r="C112" s="41"/>
      <c r="D112" s="41"/>
      <c r="E112" s="41"/>
      <c r="F112" s="41"/>
      <c r="G112" s="273" t="s">
        <v>212</v>
      </c>
      <c r="H112" s="14" t="s">
        <v>346</v>
      </c>
      <c r="I112" s="332" t="s">
        <v>41</v>
      </c>
      <c r="J112" s="388" t="s">
        <v>2</v>
      </c>
      <c r="K112" s="388">
        <v>2</v>
      </c>
      <c r="L112" s="275" t="s">
        <v>87</v>
      </c>
      <c r="M112" s="275" t="s">
        <v>23</v>
      </c>
      <c r="N112" s="275" t="s">
        <v>111</v>
      </c>
      <c r="O112" s="328" t="s">
        <v>214</v>
      </c>
      <c r="P112" s="328">
        <v>55</v>
      </c>
      <c r="Q112" s="328" t="s">
        <v>212</v>
      </c>
    </row>
    <row r="113" spans="1:17" s="43" customFormat="1" x14ac:dyDescent="0.35">
      <c r="A113" s="533"/>
      <c r="B113" s="534"/>
      <c r="C113" s="73"/>
      <c r="D113" s="73"/>
      <c r="E113" s="73"/>
      <c r="F113" s="73"/>
    </row>
    <row r="114" spans="1:17" ht="15.5" x14ac:dyDescent="0.35">
      <c r="A114" s="77">
        <f>A109+1</f>
        <v>14</v>
      </c>
      <c r="B114" s="78" t="s">
        <v>213</v>
      </c>
      <c r="C114" s="41">
        <f>COUNTIF('GABUNG '!$K$3:$K$255,'rakap m.k. '!$B$3:$B$352)</f>
        <v>0</v>
      </c>
      <c r="D114" s="41">
        <f>COUNTIF('GABUNG '!$M$3:$M$253,'rakap m.k. '!$B$3:$B$352)</f>
        <v>4</v>
      </c>
      <c r="E114" s="41">
        <f>COUNTIF('GABUNG '!O25:O283,'rakap m.k. '!B114:B374)</f>
        <v>0</v>
      </c>
      <c r="F114" s="41">
        <f>SUM(C114:E114)</f>
        <v>4</v>
      </c>
      <c r="G114" s="328" t="s">
        <v>213</v>
      </c>
      <c r="H114" s="528" t="s">
        <v>341</v>
      </c>
      <c r="I114" s="568" t="s">
        <v>5</v>
      </c>
      <c r="J114" s="569" t="s">
        <v>2</v>
      </c>
      <c r="K114" s="570">
        <v>3</v>
      </c>
      <c r="L114" s="571" t="s">
        <v>328</v>
      </c>
      <c r="M114" s="571" t="s">
        <v>380</v>
      </c>
      <c r="N114" s="571" t="s">
        <v>111</v>
      </c>
      <c r="O114" s="278" t="s">
        <v>198</v>
      </c>
      <c r="P114" s="278">
        <v>23</v>
      </c>
      <c r="Q114" s="278" t="s">
        <v>213</v>
      </c>
    </row>
    <row r="115" spans="1:17" ht="15.5" x14ac:dyDescent="0.35">
      <c r="A115" s="77"/>
      <c r="B115" s="78" t="s">
        <v>100</v>
      </c>
      <c r="C115" s="41"/>
      <c r="D115" s="41"/>
      <c r="E115" s="41"/>
      <c r="F115" s="41"/>
      <c r="G115" s="328" t="s">
        <v>213</v>
      </c>
      <c r="H115" s="528" t="s">
        <v>342</v>
      </c>
      <c r="I115" s="568" t="s">
        <v>41</v>
      </c>
      <c r="J115" s="350" t="s">
        <v>1</v>
      </c>
      <c r="K115" s="349">
        <v>2</v>
      </c>
      <c r="L115" s="273" t="s">
        <v>84</v>
      </c>
      <c r="M115" s="273" t="s">
        <v>11</v>
      </c>
      <c r="N115" s="273" t="s">
        <v>111</v>
      </c>
      <c r="O115" s="328" t="s">
        <v>198</v>
      </c>
      <c r="P115" s="90">
        <v>23</v>
      </c>
      <c r="Q115" s="328" t="s">
        <v>213</v>
      </c>
    </row>
    <row r="116" spans="1:17" ht="15.5" x14ac:dyDescent="0.35">
      <c r="A116" s="77"/>
      <c r="B116" s="78"/>
      <c r="C116" s="41"/>
      <c r="D116" s="41"/>
      <c r="E116" s="41"/>
      <c r="F116" s="41"/>
      <c r="G116" s="328" t="s">
        <v>213</v>
      </c>
      <c r="H116" s="726" t="s">
        <v>187</v>
      </c>
      <c r="I116" s="716" t="s">
        <v>27</v>
      </c>
      <c r="J116" s="337" t="s">
        <v>1</v>
      </c>
      <c r="K116" s="337">
        <v>3</v>
      </c>
      <c r="L116" s="443" t="s">
        <v>328</v>
      </c>
      <c r="M116" s="443" t="s">
        <v>10</v>
      </c>
      <c r="N116" s="443" t="s">
        <v>111</v>
      </c>
      <c r="O116" s="328" t="s">
        <v>198</v>
      </c>
      <c r="P116" s="90">
        <v>23</v>
      </c>
      <c r="Q116" s="328" t="s">
        <v>213</v>
      </c>
    </row>
    <row r="117" spans="1:17" ht="15.5" x14ac:dyDescent="0.35">
      <c r="A117" s="77"/>
      <c r="B117" s="78"/>
      <c r="C117" s="41"/>
      <c r="D117" s="41"/>
      <c r="E117" s="41"/>
      <c r="F117" s="41"/>
      <c r="G117" s="328" t="s">
        <v>213</v>
      </c>
      <c r="H117" s="528" t="s">
        <v>346</v>
      </c>
      <c r="I117" s="711" t="s">
        <v>41</v>
      </c>
      <c r="J117" s="724" t="s">
        <v>2</v>
      </c>
      <c r="K117" s="725"/>
      <c r="L117" s="275" t="s">
        <v>84</v>
      </c>
      <c r="M117" s="275" t="s">
        <v>21</v>
      </c>
      <c r="N117" s="709" t="s">
        <v>111</v>
      </c>
      <c r="O117" s="328" t="s">
        <v>208</v>
      </c>
      <c r="P117" s="111">
        <v>23</v>
      </c>
      <c r="Q117" s="328" t="s">
        <v>213</v>
      </c>
    </row>
    <row r="118" spans="1:17" s="43" customFormat="1" x14ac:dyDescent="0.35">
      <c r="A118" s="533"/>
      <c r="B118" s="534"/>
      <c r="C118" s="73"/>
      <c r="D118" s="73"/>
      <c r="E118" s="73"/>
      <c r="F118" s="73"/>
    </row>
    <row r="119" spans="1:17" ht="15.5" x14ac:dyDescent="0.35">
      <c r="A119" s="77">
        <f>A114+1</f>
        <v>15</v>
      </c>
      <c r="B119" s="80" t="s">
        <v>214</v>
      </c>
      <c r="C119" s="41">
        <f>COUNTIF('GABUNG '!$K$3:$K$255,'rakap m.k. '!$B$3:$B$352)</f>
        <v>1</v>
      </c>
      <c r="D119" s="41">
        <f>COUNTIF('GABUNG '!$M$3:$M$253,'rakap m.k. '!$B$3:$B$352)</f>
        <v>4</v>
      </c>
      <c r="E119" s="41">
        <f>COUNTIF('GABUNG '!O26:O284,'rakap m.k. '!B119:B375)</f>
        <v>0</v>
      </c>
      <c r="F119" s="41">
        <f>SUM(C119:E119)</f>
        <v>5</v>
      </c>
      <c r="G119" s="328" t="s">
        <v>214</v>
      </c>
      <c r="H119" s="20" t="s">
        <v>185</v>
      </c>
      <c r="I119" s="719" t="s">
        <v>5</v>
      </c>
      <c r="J119" s="365" t="s">
        <v>2</v>
      </c>
      <c r="K119" s="365">
        <v>3</v>
      </c>
      <c r="L119" s="306" t="s">
        <v>331</v>
      </c>
      <c r="M119" s="306" t="s">
        <v>23</v>
      </c>
      <c r="N119" s="307" t="s">
        <v>111</v>
      </c>
      <c r="O119" s="328" t="s">
        <v>217</v>
      </c>
      <c r="P119" s="176">
        <v>24</v>
      </c>
      <c r="Q119" s="328" t="s">
        <v>214</v>
      </c>
    </row>
    <row r="120" spans="1:17" ht="15.5" x14ac:dyDescent="0.35">
      <c r="A120" s="77"/>
      <c r="B120" s="80" t="s">
        <v>100</v>
      </c>
      <c r="C120" s="41"/>
      <c r="D120" s="41"/>
      <c r="E120" s="41"/>
      <c r="F120" s="41"/>
      <c r="G120" s="328" t="s">
        <v>214</v>
      </c>
      <c r="H120" s="14" t="s">
        <v>187</v>
      </c>
      <c r="I120" s="716" t="s">
        <v>27</v>
      </c>
      <c r="J120" s="337" t="s">
        <v>1</v>
      </c>
      <c r="K120" s="337">
        <v>3</v>
      </c>
      <c r="L120" s="443" t="s">
        <v>330</v>
      </c>
      <c r="M120" s="443" t="s">
        <v>12</v>
      </c>
      <c r="N120" s="443" t="s">
        <v>111</v>
      </c>
      <c r="O120" s="328" t="s">
        <v>201</v>
      </c>
      <c r="P120" s="90">
        <v>24</v>
      </c>
      <c r="Q120" s="328" t="s">
        <v>214</v>
      </c>
    </row>
    <row r="121" spans="1:17" ht="15.5" x14ac:dyDescent="0.35">
      <c r="A121" s="77"/>
      <c r="B121" s="80"/>
      <c r="C121" s="41"/>
      <c r="D121" s="41"/>
      <c r="E121" s="41"/>
      <c r="F121" s="41"/>
      <c r="G121" s="328" t="s">
        <v>214</v>
      </c>
      <c r="H121" s="14" t="s">
        <v>343</v>
      </c>
      <c r="I121" s="332" t="s">
        <v>5</v>
      </c>
      <c r="J121" s="332" t="s">
        <v>2</v>
      </c>
      <c r="K121" s="332">
        <v>3</v>
      </c>
      <c r="L121" s="277" t="s">
        <v>86</v>
      </c>
      <c r="M121" s="277" t="s">
        <v>11</v>
      </c>
      <c r="N121" s="277" t="s">
        <v>111</v>
      </c>
      <c r="O121" s="328" t="s">
        <v>216</v>
      </c>
      <c r="P121" s="96">
        <v>24</v>
      </c>
      <c r="Q121" s="328" t="s">
        <v>214</v>
      </c>
    </row>
    <row r="122" spans="1:17" ht="15.5" x14ac:dyDescent="0.35">
      <c r="A122" s="77"/>
      <c r="B122" s="80"/>
      <c r="C122" s="41"/>
      <c r="D122" s="41"/>
      <c r="E122" s="41"/>
      <c r="F122" s="41"/>
      <c r="G122" s="328" t="s">
        <v>214</v>
      </c>
      <c r="H122" s="14" t="s">
        <v>371</v>
      </c>
      <c r="I122" s="332" t="s">
        <v>41</v>
      </c>
      <c r="J122" s="335" t="s">
        <v>0</v>
      </c>
      <c r="K122" s="335">
        <v>2</v>
      </c>
      <c r="L122" s="442" t="s">
        <v>84</v>
      </c>
      <c r="M122" s="442" t="s">
        <v>9</v>
      </c>
      <c r="N122" s="442" t="s">
        <v>111</v>
      </c>
      <c r="O122" s="328" t="s">
        <v>201</v>
      </c>
      <c r="P122" s="123">
        <v>24</v>
      </c>
      <c r="Q122" s="328" t="s">
        <v>214</v>
      </c>
    </row>
    <row r="123" spans="1:17" ht="15.5" x14ac:dyDescent="0.35">
      <c r="A123" s="77"/>
      <c r="B123" s="80"/>
      <c r="C123" s="41"/>
      <c r="D123" s="41"/>
      <c r="E123" s="41"/>
      <c r="F123" s="41"/>
      <c r="G123" s="328" t="s">
        <v>214</v>
      </c>
      <c r="H123" s="14" t="s">
        <v>346</v>
      </c>
      <c r="I123" s="332" t="s">
        <v>41</v>
      </c>
      <c r="J123" s="388" t="s">
        <v>2</v>
      </c>
      <c r="K123" s="388">
        <v>2</v>
      </c>
      <c r="L123" s="275" t="s">
        <v>87</v>
      </c>
      <c r="M123" s="275" t="s">
        <v>23</v>
      </c>
      <c r="N123" s="275" t="s">
        <v>111</v>
      </c>
      <c r="O123" s="328" t="s">
        <v>125</v>
      </c>
      <c r="P123" s="328"/>
      <c r="Q123" s="396" t="e">
        <v>#N/A</v>
      </c>
    </row>
    <row r="124" spans="1:17" s="43" customFormat="1" x14ac:dyDescent="0.35">
      <c r="A124" s="533"/>
      <c r="B124" s="534"/>
      <c r="C124" s="73"/>
      <c r="D124" s="73"/>
      <c r="E124" s="73"/>
      <c r="F124" s="73"/>
    </row>
    <row r="125" spans="1:17" ht="15.5" x14ac:dyDescent="0.35">
      <c r="A125" s="77">
        <f>A119+1</f>
        <v>16</v>
      </c>
      <c r="B125" s="80" t="s">
        <v>215</v>
      </c>
      <c r="C125" s="41">
        <f>COUNTIF('GABUNG '!$K$3:$K$255,'rakap m.k. '!$B$3:$B$352)</f>
        <v>4</v>
      </c>
      <c r="D125" s="41">
        <f>COUNTIF('GABUNG '!$M$3:$M$253,'rakap m.k. '!$B$3:$B$352)</f>
        <v>0</v>
      </c>
      <c r="E125" s="41">
        <f>COUNTIF('GABUNG '!O27:O285,'rakap m.k. '!B125:B376)</f>
        <v>0</v>
      </c>
      <c r="F125" s="41">
        <f>SUM(C125:E125)</f>
        <v>4</v>
      </c>
      <c r="G125" s="328" t="s">
        <v>215</v>
      </c>
      <c r="H125" s="20" t="s">
        <v>185</v>
      </c>
      <c r="I125" s="719" t="s">
        <v>5</v>
      </c>
      <c r="J125" s="365" t="s">
        <v>2</v>
      </c>
      <c r="K125" s="365">
        <v>3</v>
      </c>
      <c r="L125" s="306" t="s">
        <v>328</v>
      </c>
      <c r="M125" s="306" t="s">
        <v>21</v>
      </c>
      <c r="N125" s="307" t="s">
        <v>111</v>
      </c>
      <c r="O125" s="328" t="s">
        <v>123</v>
      </c>
    </row>
    <row r="126" spans="1:17" ht="15.5" x14ac:dyDescent="0.35">
      <c r="A126" s="77"/>
      <c r="B126" s="80" t="s">
        <v>100</v>
      </c>
      <c r="C126" s="41"/>
      <c r="D126" s="41"/>
      <c r="E126" s="41"/>
      <c r="F126" s="41"/>
      <c r="G126" s="328" t="s">
        <v>215</v>
      </c>
      <c r="H126" s="27" t="s">
        <v>341</v>
      </c>
      <c r="I126" s="568" t="s">
        <v>258</v>
      </c>
      <c r="J126" s="372" t="s">
        <v>0</v>
      </c>
      <c r="K126" s="359">
        <v>3</v>
      </c>
      <c r="L126" s="304" t="s">
        <v>88</v>
      </c>
      <c r="M126" s="304" t="s">
        <v>9</v>
      </c>
      <c r="N126" s="304" t="s">
        <v>111</v>
      </c>
      <c r="O126" s="328" t="s">
        <v>218</v>
      </c>
    </row>
    <row r="127" spans="1:17" ht="15.5" x14ac:dyDescent="0.35">
      <c r="A127" s="77"/>
      <c r="B127" s="80"/>
      <c r="C127" s="41"/>
      <c r="D127" s="41"/>
      <c r="E127" s="41"/>
      <c r="F127" s="41"/>
      <c r="G127" s="328" t="s">
        <v>215</v>
      </c>
      <c r="H127" s="14" t="s">
        <v>187</v>
      </c>
      <c r="I127" s="716" t="s">
        <v>27</v>
      </c>
      <c r="J127" s="337" t="s">
        <v>1</v>
      </c>
      <c r="K127" s="337">
        <v>3</v>
      </c>
      <c r="L127" s="443" t="s">
        <v>329</v>
      </c>
      <c r="M127" s="443" t="s">
        <v>11</v>
      </c>
      <c r="N127" s="443" t="s">
        <v>111</v>
      </c>
      <c r="O127" s="328" t="s">
        <v>123</v>
      </c>
    </row>
    <row r="128" spans="1:17" ht="15.5" x14ac:dyDescent="0.35">
      <c r="A128" s="77"/>
      <c r="B128" s="80"/>
      <c r="C128" s="41"/>
      <c r="D128" s="41"/>
      <c r="E128" s="41"/>
      <c r="F128" s="41"/>
      <c r="G128" s="328" t="s">
        <v>215</v>
      </c>
      <c r="H128" s="14" t="s">
        <v>343</v>
      </c>
      <c r="I128" s="498" t="s">
        <v>5</v>
      </c>
      <c r="J128" s="498" t="s">
        <v>2</v>
      </c>
      <c r="K128" s="498">
        <v>3</v>
      </c>
      <c r="L128" s="277" t="s">
        <v>85</v>
      </c>
      <c r="M128" s="277" t="s">
        <v>10</v>
      </c>
      <c r="N128" s="277" t="s">
        <v>111</v>
      </c>
      <c r="O128" s="328" t="s">
        <v>219</v>
      </c>
    </row>
    <row r="129" spans="1:17" s="43" customFormat="1" x14ac:dyDescent="0.35">
      <c r="A129" s="533"/>
      <c r="B129" s="534"/>
      <c r="C129" s="73"/>
      <c r="D129" s="73"/>
      <c r="E129" s="73"/>
      <c r="F129" s="73"/>
    </row>
    <row r="130" spans="1:17" ht="15.5" x14ac:dyDescent="0.35">
      <c r="A130" s="77">
        <f>A125+1</f>
        <v>17</v>
      </c>
      <c r="B130" s="80" t="s">
        <v>114</v>
      </c>
      <c r="C130" s="41">
        <f>COUNTIF('GABUNG '!$K$3:$K$255,'rakap m.k. '!$B$3:$B$352)</f>
        <v>3</v>
      </c>
      <c r="D130" s="41">
        <f>COUNTIF('GABUNG '!$M$3:$M$253,'rakap m.k. '!$B$3:$B$352)</f>
        <v>0</v>
      </c>
      <c r="E130" s="41">
        <f>COUNTIF('GABUNG '!O28:O286,'rakap m.k. '!B130:B377)</f>
        <v>0</v>
      </c>
      <c r="F130" s="41">
        <f>SUM(C130:E130)</f>
        <v>3</v>
      </c>
      <c r="G130" s="328" t="s">
        <v>114</v>
      </c>
      <c r="H130" s="20" t="s">
        <v>179</v>
      </c>
      <c r="I130" s="481" t="s">
        <v>33</v>
      </c>
      <c r="J130" s="491" t="s">
        <v>1</v>
      </c>
      <c r="K130" s="491">
        <v>3</v>
      </c>
      <c r="L130" s="32" t="s">
        <v>88</v>
      </c>
      <c r="M130" s="32" t="s">
        <v>18</v>
      </c>
      <c r="N130" s="32" t="s">
        <v>111</v>
      </c>
      <c r="O130" s="328" t="s">
        <v>222</v>
      </c>
    </row>
    <row r="131" spans="1:17" ht="15.5" x14ac:dyDescent="0.35">
      <c r="A131" s="77"/>
      <c r="B131" s="80"/>
      <c r="C131" s="41"/>
      <c r="D131" s="41"/>
      <c r="E131" s="41"/>
      <c r="F131" s="41"/>
      <c r="G131" s="328" t="s">
        <v>114</v>
      </c>
      <c r="H131" s="477" t="s">
        <v>341</v>
      </c>
      <c r="I131" s="717" t="s">
        <v>5</v>
      </c>
      <c r="J131" s="508" t="s">
        <v>2</v>
      </c>
      <c r="K131" s="513">
        <v>3</v>
      </c>
      <c r="L131" s="307" t="s">
        <v>181</v>
      </c>
      <c r="M131" s="307" t="s">
        <v>377</v>
      </c>
      <c r="N131" s="307" t="s">
        <v>111</v>
      </c>
      <c r="O131" s="328" t="s">
        <v>197</v>
      </c>
    </row>
    <row r="132" spans="1:17" ht="15.5" x14ac:dyDescent="0.35">
      <c r="A132" s="77"/>
      <c r="B132" s="80"/>
      <c r="C132" s="41"/>
      <c r="D132" s="41"/>
      <c r="E132" s="41"/>
      <c r="F132" s="41"/>
      <c r="G132" s="328" t="s">
        <v>114</v>
      </c>
      <c r="H132" s="14" t="s">
        <v>347</v>
      </c>
      <c r="I132" s="710" t="s">
        <v>14</v>
      </c>
      <c r="J132" s="360" t="s">
        <v>0</v>
      </c>
      <c r="K132" s="360">
        <v>3</v>
      </c>
      <c r="L132" s="442" t="s">
        <v>86</v>
      </c>
      <c r="M132" s="284" t="s">
        <v>11</v>
      </c>
      <c r="N132" s="284" t="s">
        <v>111</v>
      </c>
      <c r="O132" s="328" t="s">
        <v>222</v>
      </c>
    </row>
    <row r="133" spans="1:17" s="43" customFormat="1" x14ac:dyDescent="0.35">
      <c r="A133" s="533"/>
      <c r="B133" s="534"/>
      <c r="C133" s="73"/>
      <c r="D133" s="73"/>
      <c r="E133" s="73"/>
      <c r="F133" s="73"/>
    </row>
    <row r="134" spans="1:17" s="714" customFormat="1" ht="15.5" x14ac:dyDescent="0.35">
      <c r="A134" s="712">
        <f>A130+1</f>
        <v>18</v>
      </c>
      <c r="B134" s="80" t="s">
        <v>216</v>
      </c>
      <c r="C134" s="713">
        <f>COUNTIF('GABUNG '!$K$3:$K$255,'rakap m.k. '!$B$3:$B$352)</f>
        <v>5</v>
      </c>
      <c r="D134" s="713">
        <f>COUNTIF('GABUNG '!$M$3:$M$253,'rakap m.k. '!$B$3:$B$352)</f>
        <v>0</v>
      </c>
      <c r="E134" s="713">
        <f>COUNTIF('GABUNG '!O29:O287,'rakap m.k. '!B134:B378)</f>
        <v>0</v>
      </c>
      <c r="F134" s="713">
        <f>SUM(C134:E134)</f>
        <v>5</v>
      </c>
      <c r="G134" s="328" t="s">
        <v>216</v>
      </c>
      <c r="H134" s="27" t="s">
        <v>179</v>
      </c>
      <c r="I134" s="715" t="s">
        <v>33</v>
      </c>
      <c r="J134" s="607" t="s">
        <v>1</v>
      </c>
      <c r="K134" s="607">
        <v>3</v>
      </c>
      <c r="L134" s="273" t="s">
        <v>82</v>
      </c>
      <c r="M134" s="273" t="s">
        <v>8</v>
      </c>
      <c r="N134" s="273" t="s">
        <v>111</v>
      </c>
      <c r="O134" s="328" t="s">
        <v>200</v>
      </c>
      <c r="P134" s="328"/>
      <c r="Q134" s="415" t="e">
        <v>#N/A</v>
      </c>
    </row>
    <row r="135" spans="1:17" s="714" customFormat="1" ht="15.5" x14ac:dyDescent="0.35">
      <c r="A135" s="712"/>
      <c r="B135" s="80" t="s">
        <v>100</v>
      </c>
      <c r="C135" s="713"/>
      <c r="D135" s="713"/>
      <c r="E135" s="713"/>
      <c r="F135" s="713"/>
      <c r="G135" s="328" t="s">
        <v>216</v>
      </c>
      <c r="H135" s="27" t="s">
        <v>185</v>
      </c>
      <c r="I135" s="568" t="s">
        <v>5</v>
      </c>
      <c r="J135" s="366" t="s">
        <v>2</v>
      </c>
      <c r="K135" s="366">
        <v>3</v>
      </c>
      <c r="L135" s="276" t="s">
        <v>329</v>
      </c>
      <c r="M135" s="276" t="s">
        <v>13</v>
      </c>
      <c r="N135" s="307" t="s">
        <v>111</v>
      </c>
      <c r="O135" s="328" t="s">
        <v>214</v>
      </c>
      <c r="Q135" s="415" t="e">
        <v>#N/A</v>
      </c>
    </row>
    <row r="136" spans="1:17" s="714" customFormat="1" ht="15.5" x14ac:dyDescent="0.35">
      <c r="A136" s="712"/>
      <c r="B136" s="80"/>
      <c r="C136" s="713"/>
      <c r="D136" s="713"/>
      <c r="E136" s="713"/>
      <c r="F136" s="713"/>
      <c r="G136" s="328" t="s">
        <v>216</v>
      </c>
      <c r="H136" s="27" t="s">
        <v>341</v>
      </c>
      <c r="I136" s="568" t="s">
        <v>258</v>
      </c>
      <c r="J136" s="372" t="s">
        <v>0</v>
      </c>
      <c r="K136" s="372">
        <v>3</v>
      </c>
      <c r="L136" s="304" t="s">
        <v>87</v>
      </c>
      <c r="M136" s="304" t="s">
        <v>8</v>
      </c>
      <c r="N136" s="304" t="s">
        <v>111</v>
      </c>
      <c r="O136" s="328" t="s">
        <v>124</v>
      </c>
      <c r="P136" s="328"/>
      <c r="Q136" s="415" t="e">
        <v>#N/A</v>
      </c>
    </row>
    <row r="137" spans="1:17" s="714" customFormat="1" ht="15.5" x14ac:dyDescent="0.35">
      <c r="A137" s="712"/>
      <c r="B137" s="80"/>
      <c r="C137" s="713"/>
      <c r="D137" s="713"/>
      <c r="E137" s="713"/>
      <c r="F137" s="713"/>
      <c r="G137" s="328" t="s">
        <v>216</v>
      </c>
      <c r="H137" s="708" t="s">
        <v>187</v>
      </c>
      <c r="I137" s="569" t="s">
        <v>50</v>
      </c>
      <c r="J137" s="372" t="s">
        <v>0</v>
      </c>
      <c r="K137" s="372">
        <v>3</v>
      </c>
      <c r="L137" s="271" t="s">
        <v>83</v>
      </c>
      <c r="M137" s="271" t="s">
        <v>11</v>
      </c>
      <c r="N137" s="271" t="s">
        <v>111</v>
      </c>
      <c r="O137" s="328" t="s">
        <v>500</v>
      </c>
      <c r="P137" s="328"/>
      <c r="Q137" s="415" t="e">
        <v>#N/A</v>
      </c>
    </row>
    <row r="138" spans="1:17" s="714" customFormat="1" ht="15.5" x14ac:dyDescent="0.35">
      <c r="A138" s="712"/>
      <c r="B138" s="80"/>
      <c r="C138" s="713"/>
      <c r="D138" s="713"/>
      <c r="E138" s="713"/>
      <c r="F138" s="713"/>
      <c r="G138" s="328" t="s">
        <v>216</v>
      </c>
      <c r="H138" s="708" t="s">
        <v>343</v>
      </c>
      <c r="I138" s="569" t="s">
        <v>5</v>
      </c>
      <c r="J138" s="556" t="s">
        <v>2</v>
      </c>
      <c r="K138" s="556">
        <v>3</v>
      </c>
      <c r="L138" s="328" t="s">
        <v>86</v>
      </c>
      <c r="M138" s="328" t="s">
        <v>11</v>
      </c>
      <c r="N138" s="328" t="s">
        <v>111</v>
      </c>
      <c r="O138" s="328" t="s">
        <v>219</v>
      </c>
      <c r="P138" s="328"/>
      <c r="Q138" s="415" t="e">
        <v>#N/A</v>
      </c>
    </row>
    <row r="139" spans="1:17" s="43" customFormat="1" x14ac:dyDescent="0.35">
      <c r="A139" s="533"/>
      <c r="B139" s="534"/>
      <c r="C139" s="73"/>
      <c r="D139" s="73"/>
      <c r="E139" s="73"/>
      <c r="F139" s="73"/>
    </row>
    <row r="140" spans="1:17" ht="15.5" x14ac:dyDescent="0.35">
      <c r="A140" s="77">
        <f>A134+1</f>
        <v>19</v>
      </c>
      <c r="B140" s="80" t="s">
        <v>217</v>
      </c>
      <c r="C140" s="41">
        <f>COUNTIF('GABUNG '!$K$3:$K$255,'rakap m.k. '!$B$3:$B$352)</f>
        <v>3</v>
      </c>
      <c r="D140" s="41">
        <f>COUNTIF('GABUNG '!$M$3:$M$253,'rakap m.k. '!$B$3:$B$352)</f>
        <v>0</v>
      </c>
      <c r="E140" s="41">
        <f>COUNTIF('GABUNG '!O30:O288,'rakap m.k. '!B140:B379)</f>
        <v>0</v>
      </c>
      <c r="F140" s="41">
        <f>SUM(C140:E140)</f>
        <v>3</v>
      </c>
      <c r="G140" s="328" t="s">
        <v>217</v>
      </c>
      <c r="H140" s="20" t="s">
        <v>179</v>
      </c>
      <c r="I140" s="332" t="s">
        <v>33</v>
      </c>
      <c r="J140" s="337" t="s">
        <v>1</v>
      </c>
      <c r="K140" s="337">
        <v>3</v>
      </c>
      <c r="L140" s="460" t="s">
        <v>87</v>
      </c>
      <c r="M140" s="460" t="s">
        <v>17</v>
      </c>
      <c r="N140" s="460" t="s">
        <v>111</v>
      </c>
      <c r="O140" s="328" t="s">
        <v>220</v>
      </c>
      <c r="P140" s="328"/>
    </row>
    <row r="141" spans="1:17" ht="15.5" x14ac:dyDescent="0.35">
      <c r="A141" s="77"/>
      <c r="B141" s="80" t="s">
        <v>493</v>
      </c>
      <c r="C141" s="41"/>
      <c r="D141" s="41"/>
      <c r="E141" s="41"/>
      <c r="F141" s="41"/>
      <c r="G141" s="328" t="s">
        <v>217</v>
      </c>
      <c r="H141" s="20" t="s">
        <v>185</v>
      </c>
      <c r="I141" s="719" t="s">
        <v>5</v>
      </c>
      <c r="J141" s="365" t="s">
        <v>2</v>
      </c>
      <c r="K141" s="365">
        <v>3</v>
      </c>
      <c r="L141" s="306" t="s">
        <v>331</v>
      </c>
      <c r="M141" s="306" t="s">
        <v>23</v>
      </c>
      <c r="N141" s="307" t="s">
        <v>111</v>
      </c>
      <c r="O141" s="328" t="s">
        <v>214</v>
      </c>
      <c r="P141" s="328"/>
    </row>
    <row r="142" spans="1:17" ht="15.5" x14ac:dyDescent="0.35">
      <c r="A142" s="77"/>
      <c r="B142" s="80" t="s">
        <v>100</v>
      </c>
      <c r="C142" s="41"/>
      <c r="D142" s="41"/>
      <c r="E142" s="41"/>
      <c r="F142" s="41"/>
      <c r="G142" s="328" t="s">
        <v>217</v>
      </c>
      <c r="H142" s="14" t="s">
        <v>346</v>
      </c>
      <c r="I142" s="332" t="s">
        <v>41</v>
      </c>
      <c r="J142" s="388" t="s">
        <v>2</v>
      </c>
      <c r="K142" s="388">
        <v>2</v>
      </c>
      <c r="L142" s="275" t="s">
        <v>85</v>
      </c>
      <c r="M142" s="275" t="s">
        <v>13</v>
      </c>
      <c r="N142" s="275" t="s">
        <v>111</v>
      </c>
      <c r="O142" s="328" t="s">
        <v>220</v>
      </c>
      <c r="P142" s="328"/>
    </row>
    <row r="143" spans="1:17" s="43" customFormat="1" x14ac:dyDescent="0.35">
      <c r="A143" s="533"/>
      <c r="B143" s="534"/>
      <c r="C143" s="73"/>
      <c r="D143" s="73"/>
      <c r="E143" s="73"/>
      <c r="F143" s="73"/>
    </row>
    <row r="144" spans="1:17" ht="15.5" x14ac:dyDescent="0.35">
      <c r="A144" s="77">
        <f>A140+1</f>
        <v>20</v>
      </c>
      <c r="B144" s="80" t="s">
        <v>218</v>
      </c>
      <c r="C144" s="41">
        <f>COUNTIF('GABUNG '!$K$3:$K$255,'rakap m.k. '!$B$3:$B$352)</f>
        <v>2</v>
      </c>
      <c r="D144" s="41">
        <f>COUNTIF('GABUNG '!$M$3:$M$253,'rakap m.k. '!$B$3:$B$352)</f>
        <v>1</v>
      </c>
      <c r="E144" s="41">
        <f>COUNTIF('GABUNG '!O31:O289,'rakap m.k. '!B144:B380)</f>
        <v>0</v>
      </c>
      <c r="F144" s="41">
        <f>SUM(C144:E144)</f>
        <v>3</v>
      </c>
      <c r="G144" s="328" t="s">
        <v>218</v>
      </c>
      <c r="H144" s="467" t="s">
        <v>179</v>
      </c>
      <c r="I144" s="332" t="s">
        <v>33</v>
      </c>
      <c r="J144" s="337" t="s">
        <v>1</v>
      </c>
      <c r="K144" s="337">
        <v>3</v>
      </c>
      <c r="L144" s="460" t="s">
        <v>86</v>
      </c>
      <c r="M144" s="460" t="s">
        <v>12</v>
      </c>
      <c r="N144" s="460" t="s">
        <v>111</v>
      </c>
      <c r="O144" s="328" t="s">
        <v>123</v>
      </c>
    </row>
    <row r="145" spans="1:17" ht="15.5" x14ac:dyDescent="0.35">
      <c r="A145" s="77"/>
      <c r="B145" s="80" t="s">
        <v>493</v>
      </c>
      <c r="C145" s="41"/>
      <c r="D145" s="41"/>
      <c r="E145" s="41"/>
      <c r="F145" s="41"/>
      <c r="G145" s="328" t="s">
        <v>218</v>
      </c>
      <c r="H145" s="474" t="s">
        <v>187</v>
      </c>
      <c r="I145" s="332" t="s">
        <v>50</v>
      </c>
      <c r="J145" s="335" t="s">
        <v>0</v>
      </c>
      <c r="K145" s="335">
        <v>3</v>
      </c>
      <c r="L145" s="459" t="s">
        <v>85</v>
      </c>
      <c r="M145" s="459" t="s">
        <v>17</v>
      </c>
      <c r="N145" s="459" t="s">
        <v>111</v>
      </c>
      <c r="O145" s="328" t="s">
        <v>120</v>
      </c>
    </row>
    <row r="146" spans="1:17" ht="15.5" x14ac:dyDescent="0.35">
      <c r="A146" s="77"/>
      <c r="B146" s="80" t="s">
        <v>100</v>
      </c>
      <c r="C146" s="41"/>
      <c r="D146" s="41"/>
      <c r="E146" s="41"/>
      <c r="F146" s="41"/>
      <c r="G146" s="328" t="s">
        <v>218</v>
      </c>
      <c r="H146" s="27" t="s">
        <v>341</v>
      </c>
      <c r="I146" s="568" t="s">
        <v>258</v>
      </c>
      <c r="J146" s="372" t="s">
        <v>0</v>
      </c>
      <c r="K146" s="359">
        <v>3</v>
      </c>
      <c r="L146" s="304" t="s">
        <v>88</v>
      </c>
      <c r="M146" s="304" t="s">
        <v>9</v>
      </c>
      <c r="N146" s="304" t="s">
        <v>111</v>
      </c>
      <c r="O146" s="328" t="s">
        <v>215</v>
      </c>
      <c r="P146" s="90">
        <v>29</v>
      </c>
      <c r="Q146" s="328" t="s">
        <v>218</v>
      </c>
    </row>
    <row r="147" spans="1:17" s="43" customFormat="1" x14ac:dyDescent="0.35">
      <c r="A147" s="533"/>
      <c r="B147" s="534"/>
      <c r="C147" s="73"/>
      <c r="D147" s="73"/>
      <c r="E147" s="73"/>
      <c r="F147" s="73"/>
    </row>
    <row r="148" spans="1:17" ht="15.5" x14ac:dyDescent="0.35">
      <c r="A148" s="77">
        <f>A144+1</f>
        <v>21</v>
      </c>
      <c r="B148" s="80" t="s">
        <v>124</v>
      </c>
      <c r="C148" s="41">
        <f>COUNTIF('GABUNG '!$K$3:$K$255,'rakap m.k. '!$B$3:$B$352)</f>
        <v>0</v>
      </c>
      <c r="D148" s="41">
        <f>COUNTIF('GABUNG '!$M$3:$M$253,'rakap m.k. '!$B$3:$B$352)</f>
        <v>3</v>
      </c>
      <c r="E148" s="41">
        <f>COUNTIF('GABUNG '!O32:O290,'rakap m.k. '!B148:B381)</f>
        <v>0</v>
      </c>
      <c r="F148" s="41">
        <f>SUM(C148:E148)</f>
        <v>3</v>
      </c>
      <c r="G148" s="328" t="s">
        <v>124</v>
      </c>
      <c r="H148" s="20" t="s">
        <v>179</v>
      </c>
      <c r="I148" s="332" t="s">
        <v>33</v>
      </c>
      <c r="J148" s="337" t="s">
        <v>1</v>
      </c>
      <c r="K148" s="337">
        <v>3</v>
      </c>
      <c r="L148" s="460" t="s">
        <v>83</v>
      </c>
      <c r="M148" s="460" t="s">
        <v>9</v>
      </c>
      <c r="N148" s="460" t="s">
        <v>111</v>
      </c>
      <c r="O148" s="328" t="s">
        <v>225</v>
      </c>
      <c r="P148" s="202">
        <v>30</v>
      </c>
      <c r="Q148" s="328" t="s">
        <v>124</v>
      </c>
    </row>
    <row r="149" spans="1:17" ht="15.5" x14ac:dyDescent="0.35">
      <c r="A149" s="77"/>
      <c r="B149" s="80" t="s">
        <v>493</v>
      </c>
      <c r="C149" s="41"/>
      <c r="D149" s="41"/>
      <c r="E149" s="41"/>
      <c r="F149" s="41"/>
      <c r="G149" s="273" t="s">
        <v>124</v>
      </c>
      <c r="H149" s="27" t="s">
        <v>341</v>
      </c>
      <c r="I149" s="568" t="s">
        <v>258</v>
      </c>
      <c r="J149" s="372" t="s">
        <v>0</v>
      </c>
      <c r="K149" s="359">
        <v>3</v>
      </c>
      <c r="L149" s="304" t="s">
        <v>87</v>
      </c>
      <c r="M149" s="304" t="s">
        <v>8</v>
      </c>
      <c r="N149" s="304" t="s">
        <v>111</v>
      </c>
      <c r="O149" s="328" t="s">
        <v>216</v>
      </c>
      <c r="P149" s="90">
        <v>30</v>
      </c>
      <c r="Q149" s="328" t="s">
        <v>124</v>
      </c>
    </row>
    <row r="150" spans="1:17" ht="15.5" x14ac:dyDescent="0.35">
      <c r="A150" s="77"/>
      <c r="B150" s="80"/>
      <c r="C150" s="41"/>
      <c r="D150" s="41"/>
      <c r="E150" s="41"/>
      <c r="F150" s="41"/>
      <c r="G150" s="273" t="s">
        <v>124</v>
      </c>
      <c r="H150" s="14" t="s">
        <v>187</v>
      </c>
      <c r="I150" s="332" t="s">
        <v>50</v>
      </c>
      <c r="J150" s="335" t="s">
        <v>0</v>
      </c>
      <c r="K150" s="335">
        <v>3</v>
      </c>
      <c r="L150" s="459" t="s">
        <v>83</v>
      </c>
      <c r="M150" s="459" t="s">
        <v>11</v>
      </c>
      <c r="N150" s="459" t="s">
        <v>111</v>
      </c>
      <c r="O150" s="328" t="s">
        <v>216</v>
      </c>
      <c r="P150" s="95">
        <v>30</v>
      </c>
      <c r="Q150" s="328" t="s">
        <v>124</v>
      </c>
    </row>
    <row r="151" spans="1:17" s="43" customFormat="1" x14ac:dyDescent="0.35">
      <c r="A151" s="533"/>
      <c r="B151" s="534"/>
      <c r="C151" s="73"/>
      <c r="D151" s="73"/>
      <c r="E151" s="73"/>
      <c r="F151" s="73"/>
    </row>
    <row r="152" spans="1:17" ht="15.5" x14ac:dyDescent="0.35">
      <c r="A152" s="77">
        <f>A148+1</f>
        <v>22</v>
      </c>
      <c r="B152" s="80" t="s">
        <v>120</v>
      </c>
      <c r="C152" s="41">
        <f>COUNTIF('GABUNG '!$K$3:$K$255,'rakap m.k. '!$B$3:$B$352)</f>
        <v>3</v>
      </c>
      <c r="D152" s="41">
        <f>COUNTIF('GABUNG '!$M$3:$M$253,'rakap m.k. '!$B$3:$B$352)</f>
        <v>2</v>
      </c>
      <c r="E152" s="41">
        <f>COUNTIF('GABUNG '!O33:O291,'rakap m.k. '!B152:B382)</f>
        <v>0</v>
      </c>
      <c r="F152" s="41">
        <f>SUM(C152:E152)</f>
        <v>5</v>
      </c>
      <c r="G152" s="328" t="s">
        <v>120</v>
      </c>
      <c r="H152" s="20" t="s">
        <v>179</v>
      </c>
      <c r="I152" s="481" t="s">
        <v>33</v>
      </c>
      <c r="J152" s="491" t="s">
        <v>1</v>
      </c>
      <c r="K152" s="491">
        <v>3</v>
      </c>
      <c r="L152" s="32" t="s">
        <v>84</v>
      </c>
      <c r="M152" s="32" t="s">
        <v>10</v>
      </c>
      <c r="N152" s="32" t="s">
        <v>111</v>
      </c>
      <c r="O152" s="328" t="s">
        <v>194</v>
      </c>
      <c r="P152" s="328"/>
      <c r="Q152" s="396" t="e">
        <v>#N/A</v>
      </c>
    </row>
    <row r="153" spans="1:17" ht="15.5" x14ac:dyDescent="0.35">
      <c r="A153" s="77"/>
      <c r="B153" s="80" t="s">
        <v>100</v>
      </c>
      <c r="C153" s="41"/>
      <c r="D153" s="41"/>
      <c r="E153" s="41"/>
      <c r="F153" s="41"/>
      <c r="G153" s="328" t="s">
        <v>120</v>
      </c>
      <c r="H153" s="27" t="s">
        <v>341</v>
      </c>
      <c r="I153" s="481" t="s">
        <v>5</v>
      </c>
      <c r="J153" s="491" t="s">
        <v>2</v>
      </c>
      <c r="K153" s="491"/>
      <c r="L153" s="307" t="s">
        <v>329</v>
      </c>
      <c r="M153" s="307" t="s">
        <v>381</v>
      </c>
      <c r="N153" s="32" t="s">
        <v>111</v>
      </c>
      <c r="O153" s="328" t="s">
        <v>504</v>
      </c>
      <c r="P153" s="328"/>
      <c r="Q153" s="396"/>
    </row>
    <row r="154" spans="1:17" ht="15.5" x14ac:dyDescent="0.35">
      <c r="A154" s="77"/>
      <c r="B154" s="80"/>
      <c r="C154" s="41"/>
      <c r="D154" s="41"/>
      <c r="E154" s="41"/>
      <c r="F154" s="41"/>
      <c r="G154" s="328" t="s">
        <v>120</v>
      </c>
      <c r="H154" s="465" t="s">
        <v>343</v>
      </c>
      <c r="I154" s="498" t="s">
        <v>5</v>
      </c>
      <c r="J154" s="498" t="s">
        <v>2</v>
      </c>
      <c r="K154" s="498">
        <v>3</v>
      </c>
      <c r="L154" s="277" t="s">
        <v>87</v>
      </c>
      <c r="M154" s="277" t="s">
        <v>12</v>
      </c>
      <c r="N154" s="277" t="s">
        <v>111</v>
      </c>
      <c r="O154" s="328" t="s">
        <v>123</v>
      </c>
      <c r="P154" s="328"/>
      <c r="Q154" s="396" t="e">
        <v>#N/A</v>
      </c>
    </row>
    <row r="155" spans="1:17" ht="15.5" x14ac:dyDescent="0.35">
      <c r="A155" s="77"/>
      <c r="B155" s="80"/>
      <c r="C155" s="41"/>
      <c r="D155" s="41"/>
      <c r="E155" s="41"/>
      <c r="F155" s="41"/>
      <c r="G155" s="328" t="s">
        <v>120</v>
      </c>
      <c r="H155" s="14" t="s">
        <v>187</v>
      </c>
      <c r="I155" s="332" t="s">
        <v>50</v>
      </c>
      <c r="J155" s="335" t="s">
        <v>0</v>
      </c>
      <c r="K155" s="335">
        <v>3</v>
      </c>
      <c r="L155" s="459" t="s">
        <v>85</v>
      </c>
      <c r="M155" s="459" t="s">
        <v>17</v>
      </c>
      <c r="N155" s="459" t="s">
        <v>111</v>
      </c>
      <c r="O155" s="328" t="s">
        <v>218</v>
      </c>
      <c r="P155" s="95">
        <v>31</v>
      </c>
      <c r="Q155" s="328" t="s">
        <v>120</v>
      </c>
    </row>
    <row r="156" spans="1:17" ht="15.5" x14ac:dyDescent="0.35">
      <c r="A156" s="77"/>
      <c r="B156" s="80"/>
      <c r="C156" s="41"/>
      <c r="D156" s="41"/>
      <c r="E156" s="41"/>
      <c r="F156" s="41"/>
      <c r="G156" s="328" t="s">
        <v>120</v>
      </c>
      <c r="H156" s="20" t="s">
        <v>188</v>
      </c>
      <c r="I156" s="332" t="s">
        <v>50</v>
      </c>
      <c r="J156" s="335" t="s">
        <v>0</v>
      </c>
      <c r="K156" s="335">
        <v>3</v>
      </c>
      <c r="L156" s="459" t="s">
        <v>85</v>
      </c>
      <c r="M156" s="459" t="s">
        <v>10</v>
      </c>
      <c r="N156" s="459" t="s">
        <v>111</v>
      </c>
      <c r="O156" s="328" t="s">
        <v>205</v>
      </c>
      <c r="P156" s="328"/>
      <c r="Q156" s="396" t="e">
        <v>#N/A</v>
      </c>
    </row>
    <row r="157" spans="1:17" s="43" customFormat="1" x14ac:dyDescent="0.35">
      <c r="A157" s="533"/>
      <c r="B157" s="534"/>
      <c r="C157" s="73"/>
      <c r="D157" s="73"/>
      <c r="E157" s="73"/>
      <c r="F157" s="73"/>
    </row>
    <row r="158" spans="1:17" x14ac:dyDescent="0.35">
      <c r="A158" s="77">
        <f>A152+1</f>
        <v>23</v>
      </c>
      <c r="B158" s="79" t="s">
        <v>320</v>
      </c>
      <c r="C158" s="41">
        <f>COUNTIF('GABUNG '!$K$3:$K$255,'rakap m.k. '!$B$3:$B$352)</f>
        <v>0</v>
      </c>
      <c r="D158" s="41">
        <f>COUNTIF('GABUNG '!$M$3:$M$253,'rakap m.k. '!$B$3:$B$352)</f>
        <v>0</v>
      </c>
      <c r="E158" s="41">
        <f>COUNTIF('GABUNG '!O34:O292,'rakap m.k. '!B158:B383)</f>
        <v>0</v>
      </c>
      <c r="F158" s="41">
        <f>SUM(C158:E158)</f>
        <v>0</v>
      </c>
    </row>
    <row r="159" spans="1:17" s="43" customFormat="1" x14ac:dyDescent="0.35">
      <c r="A159" s="533"/>
      <c r="B159" s="534"/>
      <c r="C159" s="73"/>
      <c r="D159" s="73"/>
      <c r="E159" s="73"/>
      <c r="F159" s="73"/>
    </row>
    <row r="160" spans="1:17" ht="15.5" x14ac:dyDescent="0.35">
      <c r="A160" s="77">
        <f>A158+1</f>
        <v>24</v>
      </c>
      <c r="B160" s="80" t="s">
        <v>123</v>
      </c>
      <c r="C160" s="41">
        <f>COUNTIF('GABUNG '!$K$3:$K$255,'rakap m.k. '!$B$3:$B$352)</f>
        <v>1</v>
      </c>
      <c r="D160" s="41">
        <f>COUNTIF('GABUNG '!$M$3:$M$253,'rakap m.k. '!$B$3:$B$352)</f>
        <v>5</v>
      </c>
      <c r="E160" s="41">
        <f>COUNTIF('GABUNG '!O35:O293,'rakap m.k. '!B160:B384)</f>
        <v>0</v>
      </c>
      <c r="F160" s="448">
        <f>SUM(C160:E160)</f>
        <v>6</v>
      </c>
      <c r="G160" s="452" t="s">
        <v>123</v>
      </c>
      <c r="H160" s="20" t="s">
        <v>179</v>
      </c>
      <c r="I160" s="332" t="s">
        <v>33</v>
      </c>
      <c r="J160" s="337" t="s">
        <v>1</v>
      </c>
      <c r="K160" s="337">
        <v>3</v>
      </c>
      <c r="L160" s="460" t="s">
        <v>86</v>
      </c>
      <c r="M160" s="460" t="s">
        <v>12</v>
      </c>
      <c r="N160" s="460" t="s">
        <v>111</v>
      </c>
      <c r="O160" s="328" t="s">
        <v>218</v>
      </c>
      <c r="P160" s="202">
        <v>33</v>
      </c>
      <c r="Q160" s="328" t="s">
        <v>123</v>
      </c>
    </row>
    <row r="161" spans="1:18" ht="15.5" x14ac:dyDescent="0.35">
      <c r="A161" s="77"/>
      <c r="B161" s="80" t="s">
        <v>100</v>
      </c>
      <c r="C161" s="41"/>
      <c r="D161" s="41"/>
      <c r="E161" s="41"/>
      <c r="F161" s="448"/>
      <c r="G161" s="452" t="s">
        <v>123</v>
      </c>
      <c r="H161" s="20" t="s">
        <v>185</v>
      </c>
      <c r="I161" s="719" t="s">
        <v>5</v>
      </c>
      <c r="J161" s="365" t="s">
        <v>2</v>
      </c>
      <c r="K161" s="365">
        <v>3</v>
      </c>
      <c r="L161" s="306" t="s">
        <v>328</v>
      </c>
      <c r="M161" s="306" t="s">
        <v>21</v>
      </c>
      <c r="N161" s="307" t="s">
        <v>111</v>
      </c>
      <c r="O161" s="328" t="s">
        <v>215</v>
      </c>
      <c r="P161" s="176">
        <v>33</v>
      </c>
      <c r="Q161" s="328" t="s">
        <v>123</v>
      </c>
    </row>
    <row r="162" spans="1:18" ht="15.5" x14ac:dyDescent="0.35">
      <c r="A162" s="77"/>
      <c r="B162" s="80"/>
      <c r="C162" s="41"/>
      <c r="D162" s="41"/>
      <c r="E162" s="41"/>
      <c r="F162" s="448"/>
      <c r="G162" s="452" t="s">
        <v>123</v>
      </c>
      <c r="H162" s="14" t="s">
        <v>187</v>
      </c>
      <c r="I162" s="716" t="s">
        <v>27</v>
      </c>
      <c r="J162" s="337" t="s">
        <v>1</v>
      </c>
      <c r="K162" s="337">
        <v>3</v>
      </c>
      <c r="L162" s="460" t="s">
        <v>329</v>
      </c>
      <c r="M162" s="460" t="s">
        <v>11</v>
      </c>
      <c r="N162" s="460" t="s">
        <v>111</v>
      </c>
      <c r="O162" s="328" t="s">
        <v>215</v>
      </c>
      <c r="P162" s="176">
        <v>33</v>
      </c>
      <c r="Q162" s="328" t="s">
        <v>123</v>
      </c>
    </row>
    <row r="163" spans="1:18" ht="15.5" x14ac:dyDescent="0.35">
      <c r="A163" s="77"/>
      <c r="B163" s="80"/>
      <c r="C163" s="41"/>
      <c r="D163" s="41"/>
      <c r="E163" s="41"/>
      <c r="F163" s="448"/>
      <c r="G163" s="452" t="s">
        <v>123</v>
      </c>
      <c r="H163" s="14" t="s">
        <v>343</v>
      </c>
      <c r="I163" s="332" t="s">
        <v>5</v>
      </c>
      <c r="J163" s="332" t="s">
        <v>2</v>
      </c>
      <c r="K163" s="332">
        <v>3</v>
      </c>
      <c r="L163" s="277" t="s">
        <v>87</v>
      </c>
      <c r="M163" s="327" t="s">
        <v>12</v>
      </c>
      <c r="N163" s="277" t="s">
        <v>111</v>
      </c>
      <c r="O163" s="328" t="s">
        <v>120</v>
      </c>
      <c r="P163" s="233">
        <v>33</v>
      </c>
      <c r="Q163" s="328" t="s">
        <v>123</v>
      </c>
    </row>
    <row r="164" spans="1:18" ht="15.5" x14ac:dyDescent="0.35">
      <c r="A164" s="77"/>
      <c r="B164" s="243"/>
      <c r="C164" s="41"/>
      <c r="D164" s="41"/>
      <c r="E164" s="41"/>
      <c r="F164" s="448"/>
      <c r="G164" s="452" t="s">
        <v>123</v>
      </c>
      <c r="H164" s="14" t="s">
        <v>371</v>
      </c>
      <c r="I164" s="332" t="s">
        <v>41</v>
      </c>
      <c r="J164" s="335" t="s">
        <v>0</v>
      </c>
      <c r="K164" s="335">
        <v>2</v>
      </c>
      <c r="L164" s="459" t="s">
        <v>85</v>
      </c>
      <c r="M164" s="459" t="s">
        <v>10</v>
      </c>
      <c r="N164" s="459" t="s">
        <v>111</v>
      </c>
      <c r="O164" s="328" t="s">
        <v>223</v>
      </c>
      <c r="P164" s="328"/>
      <c r="Q164" s="396" t="e">
        <v>#N/A</v>
      </c>
    </row>
    <row r="165" spans="1:18" ht="15.5" x14ac:dyDescent="0.35">
      <c r="A165" s="77"/>
      <c r="B165" s="80"/>
      <c r="C165" s="41"/>
      <c r="D165" s="41"/>
      <c r="E165" s="41"/>
      <c r="F165" s="448"/>
      <c r="G165" s="452" t="s">
        <v>123</v>
      </c>
      <c r="H165" s="20" t="s">
        <v>188</v>
      </c>
      <c r="I165" s="332" t="s">
        <v>50</v>
      </c>
      <c r="J165" s="335" t="s">
        <v>0</v>
      </c>
      <c r="K165" s="335">
        <v>3</v>
      </c>
      <c r="L165" s="459" t="s">
        <v>84</v>
      </c>
      <c r="M165" s="459" t="s">
        <v>9</v>
      </c>
      <c r="N165" s="459" t="s">
        <v>111</v>
      </c>
      <c r="O165" s="328" t="s">
        <v>218</v>
      </c>
      <c r="P165" s="202">
        <v>33</v>
      </c>
      <c r="Q165" s="328" t="s">
        <v>123</v>
      </c>
    </row>
    <row r="166" spans="1:18" s="43" customFormat="1" x14ac:dyDescent="0.35">
      <c r="A166" s="533"/>
      <c r="B166" s="534"/>
      <c r="C166" s="73"/>
      <c r="D166" s="73"/>
      <c r="E166" s="73"/>
      <c r="F166" s="73"/>
    </row>
    <row r="167" spans="1:18" ht="15.5" x14ac:dyDescent="0.35">
      <c r="A167" s="77">
        <f>A160+1</f>
        <v>25</v>
      </c>
      <c r="B167" s="80" t="s">
        <v>219</v>
      </c>
      <c r="C167" s="41">
        <f>COUNTIF('GABUNG '!$K$3:$K$255,'rakap m.k. '!$B$3:$B$352)</f>
        <v>2</v>
      </c>
      <c r="D167" s="41">
        <f>COUNTIF('GABUNG '!$M$3:$M$253,'rakap m.k. '!$B$3:$B$352)</f>
        <v>3</v>
      </c>
      <c r="E167" s="41">
        <f>COUNTIF('GABUNG '!O36:O294,'rakap m.k. '!B167:B385)</f>
        <v>0</v>
      </c>
      <c r="F167" s="41">
        <f>SUM(C167:E167)</f>
        <v>5</v>
      </c>
      <c r="G167" s="328" t="s">
        <v>219</v>
      </c>
      <c r="H167" s="20" t="s">
        <v>178</v>
      </c>
      <c r="I167" s="332" t="s">
        <v>246</v>
      </c>
      <c r="J167" s="332" t="s">
        <v>2</v>
      </c>
      <c r="K167" s="332">
        <v>3</v>
      </c>
      <c r="L167" s="277" t="s">
        <v>84</v>
      </c>
      <c r="M167" s="279" t="s">
        <v>9</v>
      </c>
      <c r="N167" s="278" t="s">
        <v>111</v>
      </c>
      <c r="O167" s="328" t="s">
        <v>194</v>
      </c>
      <c r="P167" s="328"/>
      <c r="Q167" s="396" t="e">
        <v>#N/A</v>
      </c>
      <c r="R167" s="281">
        <v>3</v>
      </c>
    </row>
    <row r="168" spans="1:18" ht="15.5" x14ac:dyDescent="0.35">
      <c r="A168" s="77"/>
      <c r="B168" s="80" t="s">
        <v>100</v>
      </c>
      <c r="C168" s="41"/>
      <c r="D168" s="41"/>
      <c r="E168" s="41"/>
      <c r="F168" s="41"/>
      <c r="G168" s="328" t="s">
        <v>219</v>
      </c>
      <c r="H168" s="467" t="s">
        <v>183</v>
      </c>
      <c r="I168" s="332" t="s">
        <v>246</v>
      </c>
      <c r="J168" s="332" t="s">
        <v>2</v>
      </c>
      <c r="K168" s="332">
        <v>3</v>
      </c>
      <c r="L168" s="277" t="s">
        <v>83</v>
      </c>
      <c r="M168" s="278" t="s">
        <v>12</v>
      </c>
      <c r="N168" s="278" t="s">
        <v>111</v>
      </c>
      <c r="O168" s="328" t="s">
        <v>122</v>
      </c>
      <c r="P168" s="328">
        <v>34</v>
      </c>
      <c r="Q168" s="328" t="s">
        <v>219</v>
      </c>
    </row>
    <row r="169" spans="1:18" ht="15.5" x14ac:dyDescent="0.35">
      <c r="A169" s="77"/>
      <c r="B169" s="80"/>
      <c r="C169" s="41"/>
      <c r="D169" s="41"/>
      <c r="E169" s="41"/>
      <c r="F169" s="41"/>
      <c r="G169" s="328" t="s">
        <v>219</v>
      </c>
      <c r="H169" s="467" t="s">
        <v>185</v>
      </c>
      <c r="I169" s="719" t="s">
        <v>5</v>
      </c>
      <c r="J169" s="365" t="s">
        <v>2</v>
      </c>
      <c r="K169" s="365">
        <v>3</v>
      </c>
      <c r="L169" s="306" t="s">
        <v>329</v>
      </c>
      <c r="M169" s="306" t="s">
        <v>13</v>
      </c>
      <c r="N169" s="307" t="s">
        <v>111</v>
      </c>
      <c r="O169" s="328" t="s">
        <v>216</v>
      </c>
      <c r="P169" s="176">
        <v>34</v>
      </c>
      <c r="Q169" s="328" t="s">
        <v>219</v>
      </c>
    </row>
    <row r="170" spans="1:18" ht="15.5" x14ac:dyDescent="0.35">
      <c r="A170" s="77"/>
      <c r="B170" s="80"/>
      <c r="C170" s="41"/>
      <c r="D170" s="41"/>
      <c r="E170" s="41"/>
      <c r="F170" s="41"/>
      <c r="G170" s="328" t="s">
        <v>219</v>
      </c>
      <c r="H170" s="14" t="s">
        <v>343</v>
      </c>
      <c r="I170" s="481" t="s">
        <v>5</v>
      </c>
      <c r="J170" s="481" t="s">
        <v>2</v>
      </c>
      <c r="K170" s="481">
        <v>3</v>
      </c>
      <c r="L170" s="515" t="s">
        <v>85</v>
      </c>
      <c r="M170" s="515" t="s">
        <v>10</v>
      </c>
      <c r="N170" s="515" t="s">
        <v>111</v>
      </c>
      <c r="O170" s="328" t="s">
        <v>215</v>
      </c>
      <c r="P170" s="687">
        <v>34</v>
      </c>
      <c r="Q170" s="328" t="s">
        <v>219</v>
      </c>
    </row>
    <row r="171" spans="1:18" ht="15.5" x14ac:dyDescent="0.35">
      <c r="A171" s="77"/>
      <c r="B171" s="78"/>
      <c r="C171" s="41"/>
      <c r="D171" s="41"/>
      <c r="E171" s="41"/>
      <c r="F171" s="41"/>
      <c r="G171" s="328" t="s">
        <v>219</v>
      </c>
      <c r="H171" s="708" t="s">
        <v>187</v>
      </c>
      <c r="I171" s="569" t="s">
        <v>7</v>
      </c>
      <c r="J171" s="366" t="s">
        <v>1</v>
      </c>
      <c r="K171" s="366">
        <v>3</v>
      </c>
      <c r="L171" s="276" t="s">
        <v>90</v>
      </c>
      <c r="M171" s="276" t="s">
        <v>38</v>
      </c>
      <c r="N171" s="276" t="s">
        <v>111</v>
      </c>
      <c r="O171" s="328" t="s">
        <v>500</v>
      </c>
    </row>
    <row r="172" spans="1:18" s="43" customFormat="1" x14ac:dyDescent="0.35">
      <c r="A172" s="533"/>
      <c r="B172" s="534"/>
      <c r="C172" s="73"/>
      <c r="D172" s="73"/>
      <c r="E172" s="73"/>
      <c r="F172" s="73"/>
      <c r="G172" s="44"/>
    </row>
    <row r="173" spans="1:18" ht="15.5" x14ac:dyDescent="0.35">
      <c r="A173" s="77">
        <f>A167+1</f>
        <v>26</v>
      </c>
      <c r="B173" s="80" t="s">
        <v>220</v>
      </c>
      <c r="C173" s="41">
        <f>COUNTIF('GABUNG '!$K$3:$K$255,'rakap m.k. '!$B$3:$B$352)</f>
        <v>0</v>
      </c>
      <c r="D173" s="41">
        <f>COUNTIF('GABUNG '!$M$3:$M$253,'rakap m.k. '!$B$3:$B$352)</f>
        <v>5</v>
      </c>
      <c r="E173" s="41">
        <f>COUNTIF('GABUNG '!O37:O295,'rakap m.k. '!B173:B386)</f>
        <v>0</v>
      </c>
      <c r="F173" s="41">
        <f>SUM(C173:E173)</f>
        <v>5</v>
      </c>
      <c r="G173" s="328" t="s">
        <v>220</v>
      </c>
      <c r="H173" s="20" t="s">
        <v>179</v>
      </c>
      <c r="I173" s="332" t="s">
        <v>33</v>
      </c>
      <c r="J173" s="337" t="s">
        <v>1</v>
      </c>
      <c r="K173" s="337">
        <v>3</v>
      </c>
      <c r="L173" s="460" t="s">
        <v>87</v>
      </c>
      <c r="M173" s="460" t="s">
        <v>17</v>
      </c>
      <c r="N173" s="460" t="s">
        <v>111</v>
      </c>
      <c r="O173" s="328" t="s">
        <v>217</v>
      </c>
      <c r="P173" s="202">
        <v>35</v>
      </c>
      <c r="Q173" s="328" t="s">
        <v>220</v>
      </c>
    </row>
    <row r="174" spans="1:18" ht="15.5" x14ac:dyDescent="0.35">
      <c r="A174" s="77"/>
      <c r="B174" s="80" t="s">
        <v>100</v>
      </c>
      <c r="C174" s="41"/>
      <c r="D174" s="41"/>
      <c r="E174" s="41"/>
      <c r="F174" s="41"/>
      <c r="G174" s="328" t="s">
        <v>220</v>
      </c>
      <c r="H174" s="20" t="s">
        <v>183</v>
      </c>
      <c r="I174" s="332" t="s">
        <v>246</v>
      </c>
      <c r="J174" s="332" t="s">
        <v>2</v>
      </c>
      <c r="K174" s="332">
        <v>3</v>
      </c>
      <c r="L174" s="277" t="s">
        <v>85</v>
      </c>
      <c r="M174" s="277" t="s">
        <v>18</v>
      </c>
      <c r="N174" s="277" t="s">
        <v>111</v>
      </c>
      <c r="O174" s="328" t="s">
        <v>118</v>
      </c>
      <c r="P174" s="328">
        <v>35</v>
      </c>
      <c r="Q174" s="328" t="s">
        <v>220</v>
      </c>
    </row>
    <row r="175" spans="1:18" ht="15.5" x14ac:dyDescent="0.35">
      <c r="A175" s="77"/>
      <c r="B175" s="80"/>
      <c r="C175" s="41"/>
      <c r="D175" s="41"/>
      <c r="E175" s="41"/>
      <c r="F175" s="41"/>
      <c r="G175" s="328" t="s">
        <v>220</v>
      </c>
      <c r="H175" s="14" t="s">
        <v>187</v>
      </c>
      <c r="I175" s="332" t="s">
        <v>7</v>
      </c>
      <c r="J175" s="388" t="s">
        <v>1</v>
      </c>
      <c r="K175" s="388">
        <v>3</v>
      </c>
      <c r="L175" s="275" t="s">
        <v>87</v>
      </c>
      <c r="M175" s="275" t="s">
        <v>13</v>
      </c>
      <c r="N175" s="275" t="s">
        <v>111</v>
      </c>
      <c r="O175" s="328" t="s">
        <v>128</v>
      </c>
      <c r="P175" s="205">
        <v>35</v>
      </c>
      <c r="Q175" s="328" t="s">
        <v>220</v>
      </c>
    </row>
    <row r="176" spans="1:18" ht="15.5" x14ac:dyDescent="0.35">
      <c r="A176" s="77"/>
      <c r="B176" s="80"/>
      <c r="C176" s="41"/>
      <c r="D176" s="41"/>
      <c r="E176" s="41"/>
      <c r="F176" s="41"/>
      <c r="G176" s="328" t="s">
        <v>220</v>
      </c>
      <c r="H176" s="14" t="s">
        <v>346</v>
      </c>
      <c r="I176" s="498" t="s">
        <v>41</v>
      </c>
      <c r="J176" s="599" t="s">
        <v>2</v>
      </c>
      <c r="K176" s="599">
        <v>2</v>
      </c>
      <c r="L176" s="275" t="s">
        <v>85</v>
      </c>
      <c r="M176" s="275" t="s">
        <v>13</v>
      </c>
      <c r="N176" s="275" t="s">
        <v>111</v>
      </c>
      <c r="O176" s="328" t="s">
        <v>217</v>
      </c>
      <c r="P176" s="328">
        <v>35</v>
      </c>
      <c r="Q176" s="328" t="s">
        <v>220</v>
      </c>
    </row>
    <row r="177" spans="1:18" ht="15.5" x14ac:dyDescent="0.35">
      <c r="A177" s="77"/>
      <c r="B177" s="80"/>
      <c r="C177" s="41"/>
      <c r="D177" s="41"/>
      <c r="E177" s="41"/>
      <c r="F177" s="41"/>
      <c r="G177" s="328" t="s">
        <v>220</v>
      </c>
      <c r="H177" s="465" t="s">
        <v>347</v>
      </c>
      <c r="I177" s="727" t="s">
        <v>14</v>
      </c>
      <c r="J177" s="496" t="s">
        <v>0</v>
      </c>
      <c r="K177" s="496">
        <v>3</v>
      </c>
      <c r="L177" s="284" t="s">
        <v>83</v>
      </c>
      <c r="M177" s="284" t="s">
        <v>8</v>
      </c>
      <c r="N177" s="284" t="s">
        <v>111</v>
      </c>
      <c r="O177" s="328" t="s">
        <v>205</v>
      </c>
      <c r="P177" s="328"/>
      <c r="Q177" s="328" t="s">
        <v>220</v>
      </c>
      <c r="R177" s="281"/>
    </row>
    <row r="178" spans="1:18" s="43" customFormat="1" x14ac:dyDescent="0.35">
      <c r="A178" s="533"/>
      <c r="B178" s="534"/>
      <c r="C178" s="73"/>
      <c r="D178" s="73"/>
      <c r="E178" s="73"/>
      <c r="F178" s="73"/>
    </row>
    <row r="179" spans="1:18" ht="15.5" x14ac:dyDescent="0.35">
      <c r="A179" s="77">
        <f>A173+1</f>
        <v>27</v>
      </c>
      <c r="B179" s="80" t="s">
        <v>194</v>
      </c>
      <c r="C179" s="41">
        <f>COUNTIF('GABUNG '!$K$3:$K$255,'rakap m.k. '!$B$3:$B$352)</f>
        <v>0</v>
      </c>
      <c r="D179" s="41">
        <f>COUNTIF('GABUNG '!$M$3:$M$253,'rakap m.k. '!$B$3:$B$352)</f>
        <v>5</v>
      </c>
      <c r="E179" s="41">
        <f>COUNTIF('GABUNG '!O38:O296,'rakap m.k. '!B179:B387)</f>
        <v>0</v>
      </c>
      <c r="F179" s="448">
        <f>SUM(C179:E179)</f>
        <v>5</v>
      </c>
      <c r="G179" s="328" t="s">
        <v>194</v>
      </c>
      <c r="H179" s="20" t="s">
        <v>178</v>
      </c>
      <c r="I179" s="332" t="s">
        <v>246</v>
      </c>
      <c r="J179" s="332" t="s">
        <v>2</v>
      </c>
      <c r="K179" s="332">
        <v>3</v>
      </c>
      <c r="L179" s="277" t="s">
        <v>84</v>
      </c>
      <c r="M179" s="279" t="s">
        <v>9</v>
      </c>
      <c r="N179" s="278" t="s">
        <v>111</v>
      </c>
      <c r="O179" s="328" t="s">
        <v>219</v>
      </c>
      <c r="P179" s="176">
        <v>36</v>
      </c>
      <c r="Q179" s="328" t="s">
        <v>194</v>
      </c>
      <c r="R179" s="281">
        <v>3</v>
      </c>
    </row>
    <row r="180" spans="1:18" ht="15.5" x14ac:dyDescent="0.35">
      <c r="A180" s="77"/>
      <c r="B180" s="80" t="s">
        <v>100</v>
      </c>
      <c r="C180" s="41"/>
      <c r="D180" s="41"/>
      <c r="E180" s="41"/>
      <c r="F180" s="448"/>
      <c r="G180" s="328" t="s">
        <v>194</v>
      </c>
      <c r="H180" s="20" t="s">
        <v>179</v>
      </c>
      <c r="I180" s="332" t="s">
        <v>33</v>
      </c>
      <c r="J180" s="337" t="s">
        <v>1</v>
      </c>
      <c r="K180" s="337">
        <v>3</v>
      </c>
      <c r="L180" s="460" t="s">
        <v>84</v>
      </c>
      <c r="M180" s="460" t="s">
        <v>10</v>
      </c>
      <c r="N180" s="460" t="s">
        <v>111</v>
      </c>
      <c r="O180" s="328" t="s">
        <v>120</v>
      </c>
      <c r="P180" s="202">
        <v>36</v>
      </c>
      <c r="Q180" s="328" t="s">
        <v>194</v>
      </c>
      <c r="R180" s="281">
        <v>17</v>
      </c>
    </row>
    <row r="181" spans="1:18" ht="15.5" x14ac:dyDescent="0.35">
      <c r="A181" s="77"/>
      <c r="B181" s="80"/>
      <c r="C181" s="41"/>
      <c r="D181" s="41"/>
      <c r="E181" s="41"/>
      <c r="F181" s="448"/>
      <c r="G181" s="328" t="s">
        <v>194</v>
      </c>
      <c r="H181" s="20" t="s">
        <v>185</v>
      </c>
      <c r="I181" s="568" t="s">
        <v>7</v>
      </c>
      <c r="J181" s="372" t="s">
        <v>0</v>
      </c>
      <c r="K181" s="359">
        <v>3</v>
      </c>
      <c r="L181" s="285" t="s">
        <v>180</v>
      </c>
      <c r="M181" s="304" t="s">
        <v>8</v>
      </c>
      <c r="N181" s="304" t="s">
        <v>111</v>
      </c>
      <c r="O181" s="328" t="s">
        <v>199</v>
      </c>
      <c r="P181" s="81">
        <v>36</v>
      </c>
      <c r="Q181" s="328" t="s">
        <v>194</v>
      </c>
      <c r="R181" s="281">
        <v>93</v>
      </c>
    </row>
    <row r="182" spans="1:18" ht="15.5" x14ac:dyDescent="0.35">
      <c r="A182" s="77"/>
      <c r="B182" s="80"/>
      <c r="C182" s="41"/>
      <c r="D182" s="41"/>
      <c r="E182" s="41"/>
      <c r="F182" s="448"/>
      <c r="G182" s="328" t="s">
        <v>194</v>
      </c>
      <c r="H182" s="14" t="s">
        <v>187</v>
      </c>
      <c r="I182" s="332" t="s">
        <v>7</v>
      </c>
      <c r="J182" s="388" t="s">
        <v>1</v>
      </c>
      <c r="K182" s="388">
        <v>3</v>
      </c>
      <c r="L182" s="275" t="s">
        <v>90</v>
      </c>
      <c r="M182" s="275" t="s">
        <v>38</v>
      </c>
      <c r="N182" s="275" t="s">
        <v>111</v>
      </c>
      <c r="O182" s="328" t="s">
        <v>509</v>
      </c>
      <c r="P182" s="202">
        <v>36</v>
      </c>
      <c r="Q182" s="328" t="s">
        <v>194</v>
      </c>
      <c r="R182" s="281">
        <v>140</v>
      </c>
    </row>
    <row r="183" spans="1:18" ht="15.5" x14ac:dyDescent="0.35">
      <c r="A183" s="77"/>
      <c r="B183" s="80"/>
      <c r="C183" s="41"/>
      <c r="D183" s="41"/>
      <c r="E183" s="41"/>
      <c r="F183" s="448"/>
      <c r="G183" s="328" t="s">
        <v>194</v>
      </c>
      <c r="H183" s="14" t="s">
        <v>347</v>
      </c>
      <c r="I183" s="710" t="s">
        <v>14</v>
      </c>
      <c r="J183" s="360" t="s">
        <v>0</v>
      </c>
      <c r="K183" s="360">
        <v>3</v>
      </c>
      <c r="L183" s="459" t="s">
        <v>88</v>
      </c>
      <c r="M183" s="284" t="s">
        <v>17</v>
      </c>
      <c r="N183" s="284" t="s">
        <v>111</v>
      </c>
      <c r="O183" s="328" t="s">
        <v>117</v>
      </c>
      <c r="P183" s="328">
        <v>36</v>
      </c>
      <c r="Q183" s="328" t="s">
        <v>194</v>
      </c>
      <c r="R183" s="281">
        <v>196</v>
      </c>
    </row>
    <row r="184" spans="1:18" s="43" customFormat="1" x14ac:dyDescent="0.35">
      <c r="A184" s="533"/>
      <c r="B184" s="534"/>
      <c r="C184" s="73"/>
      <c r="D184" s="73"/>
      <c r="E184" s="73"/>
      <c r="F184" s="73"/>
      <c r="G184" s="44"/>
    </row>
    <row r="185" spans="1:18" ht="15.5" x14ac:dyDescent="0.35">
      <c r="A185" s="77">
        <f>A179+1</f>
        <v>28</v>
      </c>
      <c r="B185" s="80" t="s">
        <v>221</v>
      </c>
      <c r="C185" s="41">
        <f>COUNTIF('GABUNG '!$K$3:$K$255,'rakap m.k. '!$B$3:$B$352)</f>
        <v>0</v>
      </c>
      <c r="D185" s="41">
        <f>COUNTIF('GABUNG '!$M$3:$M$253,'rakap m.k. '!$B$3:$B$352)</f>
        <v>5</v>
      </c>
      <c r="E185" s="41">
        <f>COUNTIF('GABUNG '!O39:O297,'rakap m.k. '!B185:B388)</f>
        <v>0</v>
      </c>
      <c r="F185" s="448">
        <f>SUM(C185:E185)</f>
        <v>5</v>
      </c>
      <c r="G185" s="328" t="s">
        <v>221</v>
      </c>
      <c r="H185" s="20" t="s">
        <v>178</v>
      </c>
      <c r="I185" s="332" t="s">
        <v>246</v>
      </c>
      <c r="J185" s="332" t="s">
        <v>2</v>
      </c>
      <c r="K185" s="332">
        <v>3</v>
      </c>
      <c r="L185" s="277" t="s">
        <v>86</v>
      </c>
      <c r="M185" s="277" t="s">
        <v>11</v>
      </c>
      <c r="N185" s="278" t="s">
        <v>111</v>
      </c>
      <c r="O185" s="328" t="s">
        <v>117</v>
      </c>
      <c r="P185" s="176">
        <v>37</v>
      </c>
      <c r="Q185" s="328" t="s">
        <v>221</v>
      </c>
    </row>
    <row r="186" spans="1:18" ht="15.5" x14ac:dyDescent="0.35">
      <c r="A186" s="77"/>
      <c r="B186" s="80" t="s">
        <v>100</v>
      </c>
      <c r="C186" s="41"/>
      <c r="D186" s="41"/>
      <c r="E186" s="41"/>
      <c r="F186" s="448"/>
      <c r="G186" s="328" t="s">
        <v>221</v>
      </c>
      <c r="H186" s="20" t="s">
        <v>183</v>
      </c>
      <c r="I186" s="332" t="s">
        <v>246</v>
      </c>
      <c r="J186" s="332" t="s">
        <v>2</v>
      </c>
      <c r="K186" s="332">
        <v>3</v>
      </c>
      <c r="L186" s="277" t="s">
        <v>84</v>
      </c>
      <c r="M186" s="279" t="s">
        <v>17</v>
      </c>
      <c r="N186" s="279" t="s">
        <v>111</v>
      </c>
      <c r="O186" s="328" t="s">
        <v>200</v>
      </c>
      <c r="P186" s="328">
        <v>37</v>
      </c>
      <c r="Q186" s="328" t="s">
        <v>221</v>
      </c>
    </row>
    <row r="187" spans="1:18" ht="15.5" x14ac:dyDescent="0.35">
      <c r="A187" s="77"/>
      <c r="B187" s="80"/>
      <c r="C187" s="41"/>
      <c r="D187" s="41"/>
      <c r="E187" s="41"/>
      <c r="F187" s="448"/>
      <c r="G187" s="328" t="s">
        <v>221</v>
      </c>
      <c r="H187" s="20" t="s">
        <v>185</v>
      </c>
      <c r="I187" s="568" t="s">
        <v>7</v>
      </c>
      <c r="J187" s="372" t="s">
        <v>0</v>
      </c>
      <c r="K187" s="359">
        <v>3</v>
      </c>
      <c r="L187" s="285" t="s">
        <v>181</v>
      </c>
      <c r="M187" s="304" t="s">
        <v>9</v>
      </c>
      <c r="N187" s="304" t="s">
        <v>111</v>
      </c>
      <c r="O187" s="328" t="s">
        <v>208</v>
      </c>
      <c r="P187" s="81">
        <v>37</v>
      </c>
      <c r="Q187" s="328" t="s">
        <v>221</v>
      </c>
    </row>
    <row r="188" spans="1:18" ht="15.5" x14ac:dyDescent="0.35">
      <c r="A188" s="77"/>
      <c r="B188" s="80"/>
      <c r="C188" s="41"/>
      <c r="D188" s="41"/>
      <c r="E188" s="41"/>
      <c r="F188" s="448"/>
      <c r="G188" s="328" t="s">
        <v>221</v>
      </c>
      <c r="H188" s="14" t="s">
        <v>187</v>
      </c>
      <c r="I188" s="332" t="s">
        <v>7</v>
      </c>
      <c r="J188" s="388" t="s">
        <v>1</v>
      </c>
      <c r="K188" s="388">
        <v>3</v>
      </c>
      <c r="L188" s="275" t="s">
        <v>89</v>
      </c>
      <c r="M188" s="275" t="s">
        <v>23</v>
      </c>
      <c r="N188" s="275" t="s">
        <v>111</v>
      </c>
      <c r="O188" s="328" t="s">
        <v>208</v>
      </c>
      <c r="P188" s="202">
        <v>37</v>
      </c>
      <c r="Q188" s="328" t="s">
        <v>221</v>
      </c>
    </row>
    <row r="189" spans="1:18" ht="15.5" x14ac:dyDescent="0.35">
      <c r="A189" s="77"/>
      <c r="B189" s="80"/>
      <c r="C189" s="41"/>
      <c r="D189" s="41"/>
      <c r="E189" s="41"/>
      <c r="F189" s="448"/>
      <c r="G189" s="328" t="s">
        <v>221</v>
      </c>
      <c r="H189" s="14" t="s">
        <v>347</v>
      </c>
      <c r="I189" s="710" t="s">
        <v>14</v>
      </c>
      <c r="J189" s="360" t="s">
        <v>0</v>
      </c>
      <c r="K189" s="360">
        <v>3</v>
      </c>
      <c r="L189" s="459" t="s">
        <v>85</v>
      </c>
      <c r="M189" s="284" t="s">
        <v>10</v>
      </c>
      <c r="N189" s="284" t="s">
        <v>111</v>
      </c>
      <c r="O189" s="328" t="s">
        <v>200</v>
      </c>
      <c r="P189" s="176">
        <v>37</v>
      </c>
      <c r="Q189" s="328" t="s">
        <v>221</v>
      </c>
    </row>
    <row r="190" spans="1:18" s="43" customFormat="1" x14ac:dyDescent="0.35">
      <c r="A190" s="533"/>
      <c r="B190" s="534"/>
      <c r="C190" s="73"/>
      <c r="D190" s="73"/>
      <c r="E190" s="73"/>
      <c r="F190" s="73"/>
      <c r="H190" s="676"/>
    </row>
    <row r="191" spans="1:18" ht="15.5" x14ac:dyDescent="0.35">
      <c r="A191" s="77">
        <f>A185+1</f>
        <v>29</v>
      </c>
      <c r="B191" s="80" t="s">
        <v>222</v>
      </c>
      <c r="C191" s="41">
        <f>COUNTIF('GABUNG '!$K$3:$K$255,'rakap m.k. '!$B$3:$B$352)</f>
        <v>0</v>
      </c>
      <c r="D191" s="41">
        <f>COUNTIF('GABUNG '!$M$3:$M$253,'rakap m.k. '!$B$3:$B$352)</f>
        <v>5</v>
      </c>
      <c r="E191" s="41">
        <f>COUNTIF('GABUNG '!O40:O298,'rakap m.k. '!B191:B389)</f>
        <v>0</v>
      </c>
      <c r="F191" s="41">
        <f>SUM(C191:E191)</f>
        <v>5</v>
      </c>
      <c r="G191" s="328" t="s">
        <v>222</v>
      </c>
      <c r="H191" s="20" t="s">
        <v>179</v>
      </c>
      <c r="I191" s="332" t="s">
        <v>33</v>
      </c>
      <c r="J191" s="337" t="s">
        <v>1</v>
      </c>
      <c r="K191" s="337">
        <v>3</v>
      </c>
      <c r="L191" s="460" t="s">
        <v>88</v>
      </c>
      <c r="M191" s="460" t="s">
        <v>18</v>
      </c>
      <c r="N191" s="460" t="s">
        <v>111</v>
      </c>
      <c r="O191" s="328" t="s">
        <v>114</v>
      </c>
      <c r="P191" s="406">
        <v>38</v>
      </c>
      <c r="Q191" s="328" t="s">
        <v>222</v>
      </c>
    </row>
    <row r="192" spans="1:18" ht="15.5" x14ac:dyDescent="0.35">
      <c r="A192" s="77"/>
      <c r="B192" s="80" t="s">
        <v>100</v>
      </c>
      <c r="C192" s="41"/>
      <c r="D192" s="41"/>
      <c r="E192" s="41"/>
      <c r="F192" s="41"/>
      <c r="G192" s="328" t="s">
        <v>222</v>
      </c>
      <c r="H192" s="20" t="s">
        <v>337</v>
      </c>
      <c r="I192" s="332" t="s">
        <v>41</v>
      </c>
      <c r="J192" s="337" t="s">
        <v>1</v>
      </c>
      <c r="K192" s="337">
        <v>2</v>
      </c>
      <c r="L192" s="460" t="s">
        <v>89</v>
      </c>
      <c r="M192" s="460" t="s">
        <v>9</v>
      </c>
      <c r="N192" s="460" t="s">
        <v>111</v>
      </c>
      <c r="O192" s="328" t="s">
        <v>197</v>
      </c>
      <c r="P192" s="202">
        <v>38</v>
      </c>
      <c r="Q192" s="328" t="s">
        <v>222</v>
      </c>
    </row>
    <row r="193" spans="1:17" ht="15.5" x14ac:dyDescent="0.35">
      <c r="A193" s="77"/>
      <c r="B193" s="80"/>
      <c r="C193" s="41"/>
      <c r="D193" s="41"/>
      <c r="E193" s="41"/>
      <c r="F193" s="448"/>
      <c r="G193" s="328" t="s">
        <v>221</v>
      </c>
      <c r="H193" s="27" t="s">
        <v>341</v>
      </c>
      <c r="I193" s="568" t="s">
        <v>255</v>
      </c>
      <c r="J193" s="350" t="s">
        <v>1</v>
      </c>
      <c r="K193" s="349">
        <v>3</v>
      </c>
      <c r="L193" s="294" t="s">
        <v>85</v>
      </c>
      <c r="M193" s="292" t="s">
        <v>10</v>
      </c>
      <c r="N193" s="294" t="s">
        <v>111</v>
      </c>
      <c r="O193" s="328" t="s">
        <v>199</v>
      </c>
      <c r="P193" s="202">
        <v>37</v>
      </c>
      <c r="Q193" s="328" t="s">
        <v>221</v>
      </c>
    </row>
    <row r="194" spans="1:17" ht="15.5" x14ac:dyDescent="0.35">
      <c r="A194" s="77"/>
      <c r="B194" s="80"/>
      <c r="C194" s="41"/>
      <c r="D194" s="41"/>
      <c r="E194" s="41"/>
      <c r="F194" s="41"/>
      <c r="G194" s="328" t="s">
        <v>222</v>
      </c>
      <c r="H194" s="14" t="s">
        <v>371</v>
      </c>
      <c r="I194" s="332" t="s">
        <v>41</v>
      </c>
      <c r="J194" s="335" t="s">
        <v>0</v>
      </c>
      <c r="K194" s="335">
        <v>2</v>
      </c>
      <c r="L194" s="459" t="s">
        <v>83</v>
      </c>
      <c r="M194" s="459" t="s">
        <v>8</v>
      </c>
      <c r="N194" s="459" t="s">
        <v>111</v>
      </c>
      <c r="O194" s="328" t="s">
        <v>196</v>
      </c>
      <c r="P194" s="404">
        <v>38</v>
      </c>
      <c r="Q194" s="328" t="s">
        <v>222</v>
      </c>
    </row>
    <row r="195" spans="1:17" ht="15.5" x14ac:dyDescent="0.35">
      <c r="A195" s="77"/>
      <c r="B195" s="80"/>
      <c r="C195" s="41"/>
      <c r="D195" s="41"/>
      <c r="E195" s="41"/>
      <c r="F195" s="41"/>
      <c r="G195" s="328" t="s">
        <v>222</v>
      </c>
      <c r="H195" s="14" t="s">
        <v>347</v>
      </c>
      <c r="I195" s="710" t="s">
        <v>14</v>
      </c>
      <c r="J195" s="360" t="s">
        <v>0</v>
      </c>
      <c r="K195" s="360">
        <v>3</v>
      </c>
      <c r="L195" s="459" t="s">
        <v>86</v>
      </c>
      <c r="M195" s="284" t="s">
        <v>11</v>
      </c>
      <c r="N195" s="284" t="s">
        <v>111</v>
      </c>
      <c r="O195" s="328" t="s">
        <v>114</v>
      </c>
      <c r="P195" s="176">
        <v>38</v>
      </c>
      <c r="Q195" s="328" t="s">
        <v>222</v>
      </c>
    </row>
    <row r="196" spans="1:17" s="43" customFormat="1" x14ac:dyDescent="0.35">
      <c r="A196" s="533"/>
      <c r="B196" s="534"/>
      <c r="C196" s="73"/>
      <c r="D196" s="73"/>
      <c r="E196" s="73"/>
      <c r="F196" s="73"/>
      <c r="H196" s="676"/>
    </row>
    <row r="197" spans="1:17" ht="15.5" x14ac:dyDescent="0.35">
      <c r="A197" s="77">
        <f>A191+1</f>
        <v>30</v>
      </c>
      <c r="B197" s="80" t="s">
        <v>223</v>
      </c>
      <c r="C197" s="41">
        <f>COUNTIF('GABUNG '!$K$3:$K$255,'rakap m.k. '!$B$3:$B$352)</f>
        <v>0</v>
      </c>
      <c r="D197" s="41">
        <f>COUNTIF('GABUNG '!$M$3:$M$253,'rakap m.k. '!$B$3:$B$352)</f>
        <v>5</v>
      </c>
      <c r="E197" s="41">
        <f>COUNTIF('GABUNG '!O41:O299,'rakap m.k. '!B197:B390)</f>
        <v>0</v>
      </c>
      <c r="F197" s="41">
        <f>SUM(C197:E197)</f>
        <v>5</v>
      </c>
      <c r="G197" s="328" t="s">
        <v>223</v>
      </c>
      <c r="H197" s="20" t="s">
        <v>178</v>
      </c>
      <c r="I197" s="498" t="s">
        <v>246</v>
      </c>
      <c r="J197" s="498" t="s">
        <v>2</v>
      </c>
      <c r="K197" s="498">
        <v>3</v>
      </c>
      <c r="L197" s="277" t="s">
        <v>85</v>
      </c>
      <c r="M197" s="277" t="s">
        <v>10</v>
      </c>
      <c r="N197" s="278" t="s">
        <v>111</v>
      </c>
      <c r="O197" s="328" t="s">
        <v>118</v>
      </c>
      <c r="P197" s="176">
        <v>39</v>
      </c>
      <c r="Q197" s="328" t="s">
        <v>223</v>
      </c>
    </row>
    <row r="198" spans="1:17" ht="15.5" x14ac:dyDescent="0.35">
      <c r="A198" s="77"/>
      <c r="B198" s="80"/>
      <c r="C198" s="41"/>
      <c r="D198" s="41"/>
      <c r="E198" s="41"/>
      <c r="F198" s="41"/>
      <c r="G198" s="328" t="s">
        <v>223</v>
      </c>
      <c r="H198" s="27" t="s">
        <v>342</v>
      </c>
      <c r="I198" s="711" t="s">
        <v>41</v>
      </c>
      <c r="J198" s="501" t="s">
        <v>1</v>
      </c>
      <c r="K198" s="509">
        <v>2</v>
      </c>
      <c r="L198" s="608" t="s">
        <v>87</v>
      </c>
      <c r="M198" s="608" t="s">
        <v>18</v>
      </c>
      <c r="N198" s="608" t="s">
        <v>111</v>
      </c>
      <c r="O198" s="328" t="s">
        <v>205</v>
      </c>
      <c r="P198" s="176">
        <v>39</v>
      </c>
      <c r="Q198" s="328" t="s">
        <v>223</v>
      </c>
    </row>
    <row r="199" spans="1:17" ht="15.5" x14ac:dyDescent="0.35">
      <c r="A199" s="77"/>
      <c r="B199" s="80"/>
      <c r="C199" s="41"/>
      <c r="D199" s="41"/>
      <c r="E199" s="41"/>
      <c r="F199" s="41"/>
      <c r="G199" s="328" t="s">
        <v>223</v>
      </c>
      <c r="H199" s="474" t="s">
        <v>187</v>
      </c>
      <c r="I199" s="716" t="s">
        <v>27</v>
      </c>
      <c r="J199" s="337" t="s">
        <v>1</v>
      </c>
      <c r="K199" s="337">
        <v>3</v>
      </c>
      <c r="L199" s="461" t="s">
        <v>92</v>
      </c>
      <c r="M199" s="461" t="s">
        <v>9</v>
      </c>
      <c r="N199" s="461" t="s">
        <v>111</v>
      </c>
      <c r="O199" s="328" t="s">
        <v>196</v>
      </c>
      <c r="P199" s="176">
        <v>39</v>
      </c>
      <c r="Q199" s="328" t="s">
        <v>223</v>
      </c>
    </row>
    <row r="200" spans="1:17" ht="15.5" x14ac:dyDescent="0.35">
      <c r="A200" s="77"/>
      <c r="B200" s="80"/>
      <c r="C200" s="41"/>
      <c r="D200" s="41"/>
      <c r="E200" s="41"/>
      <c r="F200" s="41"/>
      <c r="G200" s="328" t="s">
        <v>223</v>
      </c>
      <c r="H200" s="14" t="s">
        <v>371</v>
      </c>
      <c r="I200" s="332" t="s">
        <v>41</v>
      </c>
      <c r="J200" s="335" t="s">
        <v>0</v>
      </c>
      <c r="K200" s="335">
        <v>2</v>
      </c>
      <c r="L200" s="459" t="s">
        <v>85</v>
      </c>
      <c r="M200" s="459" t="s">
        <v>10</v>
      </c>
      <c r="N200" s="459" t="s">
        <v>111</v>
      </c>
      <c r="O200" s="328" t="s">
        <v>123</v>
      </c>
      <c r="P200" s="404">
        <v>39</v>
      </c>
      <c r="Q200" s="328" t="s">
        <v>223</v>
      </c>
    </row>
    <row r="201" spans="1:17" ht="15.5" x14ac:dyDescent="0.35">
      <c r="A201" s="77"/>
      <c r="B201" s="80" t="s">
        <v>100</v>
      </c>
      <c r="C201" s="41"/>
      <c r="D201" s="41"/>
      <c r="E201" s="41"/>
      <c r="F201" s="41"/>
      <c r="G201" s="328" t="s">
        <v>223</v>
      </c>
      <c r="H201" s="467" t="s">
        <v>179</v>
      </c>
      <c r="I201" s="332" t="s">
        <v>33</v>
      </c>
      <c r="J201" s="337" t="s">
        <v>1</v>
      </c>
      <c r="K201" s="337">
        <v>3</v>
      </c>
      <c r="L201" s="460" t="s">
        <v>85</v>
      </c>
      <c r="M201" s="460" t="s">
        <v>11</v>
      </c>
      <c r="N201" s="460" t="s">
        <v>111</v>
      </c>
      <c r="O201" s="328" t="s">
        <v>122</v>
      </c>
      <c r="P201" s="202">
        <v>34</v>
      </c>
      <c r="Q201" s="328" t="s">
        <v>219</v>
      </c>
    </row>
    <row r="202" spans="1:17" s="43" customFormat="1" x14ac:dyDescent="0.35">
      <c r="A202" s="533"/>
      <c r="B202" s="534"/>
      <c r="C202" s="73"/>
      <c r="D202" s="73"/>
      <c r="E202" s="73"/>
      <c r="F202" s="73"/>
      <c r="G202" s="44"/>
    </row>
    <row r="203" spans="1:17" ht="15.5" x14ac:dyDescent="0.35">
      <c r="A203" s="77">
        <f>A197+1</f>
        <v>31</v>
      </c>
      <c r="B203" s="78" t="s">
        <v>224</v>
      </c>
      <c r="C203" s="41">
        <f>COUNTIF('GABUNG '!$K$3:$K$255,'rakap m.k. '!$B$3:$B$352)</f>
        <v>6</v>
      </c>
      <c r="D203" s="41">
        <f>COUNTIF('GABUNG '!$M$3:$M$253,'rakap m.k. '!$B$3:$B$352)</f>
        <v>0</v>
      </c>
      <c r="E203" s="41">
        <f>COUNTIF('GABUNG '!O42:O300,'rakap m.k. '!B203:B391)</f>
        <v>0</v>
      </c>
      <c r="F203" s="41">
        <f>SUM(C203:E203)</f>
        <v>6</v>
      </c>
      <c r="G203" s="328" t="s">
        <v>224</v>
      </c>
      <c r="H203" s="463" t="s">
        <v>179</v>
      </c>
      <c r="I203" s="332" t="s">
        <v>33</v>
      </c>
      <c r="J203" s="337" t="s">
        <v>1</v>
      </c>
      <c r="K203" s="337">
        <v>3</v>
      </c>
      <c r="L203" s="460" t="s">
        <v>89</v>
      </c>
      <c r="M203" s="460" t="s">
        <v>19</v>
      </c>
      <c r="N203" s="460" t="s">
        <v>111</v>
      </c>
      <c r="O203" s="328" t="s">
        <v>228</v>
      </c>
    </row>
    <row r="204" spans="1:17" ht="15.5" x14ac:dyDescent="0.35">
      <c r="A204" s="77"/>
      <c r="B204" s="78" t="s">
        <v>100</v>
      </c>
      <c r="C204" s="41"/>
      <c r="D204" s="41"/>
      <c r="E204" s="41"/>
      <c r="F204" s="41"/>
      <c r="G204" s="328" t="s">
        <v>224</v>
      </c>
      <c r="H204" s="20" t="s">
        <v>335</v>
      </c>
      <c r="I204" s="728" t="s">
        <v>16</v>
      </c>
      <c r="J204" s="473" t="s">
        <v>0</v>
      </c>
      <c r="K204" s="473">
        <v>3</v>
      </c>
      <c r="L204" s="321" t="s">
        <v>85</v>
      </c>
      <c r="M204" s="321" t="s">
        <v>10</v>
      </c>
      <c r="N204" s="321" t="s">
        <v>111</v>
      </c>
      <c r="O204" s="328" t="s">
        <v>115</v>
      </c>
      <c r="P204" s="328"/>
      <c r="Q204" s="396" t="e">
        <v>#N/A</v>
      </c>
    </row>
    <row r="205" spans="1:17" ht="15.5" x14ac:dyDescent="0.35">
      <c r="A205" s="77"/>
      <c r="B205" s="78"/>
      <c r="C205" s="41"/>
      <c r="D205" s="41"/>
      <c r="E205" s="41"/>
      <c r="F205" s="41"/>
      <c r="G205" s="328" t="s">
        <v>224</v>
      </c>
      <c r="H205" s="466" t="s">
        <v>182</v>
      </c>
      <c r="I205" s="601" t="s">
        <v>16</v>
      </c>
      <c r="J205" s="466" t="s">
        <v>0</v>
      </c>
      <c r="K205" s="466">
        <v>3</v>
      </c>
      <c r="L205" s="459" t="s">
        <v>85</v>
      </c>
      <c r="M205" s="459" t="s">
        <v>18</v>
      </c>
      <c r="N205" s="459" t="s">
        <v>111</v>
      </c>
      <c r="O205" s="176" t="s">
        <v>115</v>
      </c>
      <c r="P205" s="328"/>
      <c r="Q205" s="396" t="e">
        <v>#N/A</v>
      </c>
    </row>
    <row r="206" spans="1:17" ht="15.5" x14ac:dyDescent="0.35">
      <c r="A206" s="77"/>
      <c r="B206" s="78"/>
      <c r="C206" s="41"/>
      <c r="D206" s="41"/>
      <c r="E206" s="41"/>
      <c r="F206" s="41"/>
      <c r="G206" s="328" t="s">
        <v>224</v>
      </c>
      <c r="H206" s="20" t="s">
        <v>336</v>
      </c>
      <c r="I206" s="346" t="s">
        <v>250</v>
      </c>
      <c r="J206" s="332" t="s">
        <v>2</v>
      </c>
      <c r="K206" s="332">
        <v>3</v>
      </c>
      <c r="L206" s="277" t="s">
        <v>85</v>
      </c>
      <c r="M206" s="277" t="s">
        <v>10</v>
      </c>
      <c r="N206" s="277" t="s">
        <v>111</v>
      </c>
      <c r="O206" s="328" t="s">
        <v>115</v>
      </c>
      <c r="P206" s="328"/>
      <c r="Q206" s="396" t="e">
        <v>#N/A</v>
      </c>
    </row>
    <row r="207" spans="1:17" ht="15.5" x14ac:dyDescent="0.35">
      <c r="A207" s="77"/>
      <c r="B207" s="78"/>
      <c r="C207" s="41"/>
      <c r="D207" s="41"/>
      <c r="E207" s="41"/>
      <c r="F207" s="41"/>
      <c r="G207" s="328" t="s">
        <v>224</v>
      </c>
      <c r="H207" s="20" t="s">
        <v>184</v>
      </c>
      <c r="I207" s="356" t="s">
        <v>250</v>
      </c>
      <c r="J207" s="332" t="s">
        <v>2</v>
      </c>
      <c r="K207" s="332">
        <v>3</v>
      </c>
      <c r="L207" s="278" t="s">
        <v>91</v>
      </c>
      <c r="M207" s="277" t="s">
        <v>18</v>
      </c>
      <c r="N207" s="278" t="s">
        <v>111</v>
      </c>
      <c r="O207" s="328" t="s">
        <v>115</v>
      </c>
      <c r="P207" s="328"/>
      <c r="Q207" s="396" t="e">
        <v>#N/A</v>
      </c>
    </row>
    <row r="208" spans="1:17" ht="15.5" x14ac:dyDescent="0.35">
      <c r="A208" s="77"/>
      <c r="B208" s="78"/>
      <c r="C208" s="41"/>
      <c r="D208" s="41"/>
      <c r="E208" s="41"/>
      <c r="F208" s="41"/>
      <c r="G208" s="328" t="s">
        <v>224</v>
      </c>
      <c r="H208" s="27" t="s">
        <v>341</v>
      </c>
      <c r="I208" s="729" t="s">
        <v>259</v>
      </c>
      <c r="J208" s="372" t="s">
        <v>0</v>
      </c>
      <c r="K208" s="512">
        <v>3</v>
      </c>
      <c r="L208" s="304" t="s">
        <v>89</v>
      </c>
      <c r="M208" s="304" t="s">
        <v>26</v>
      </c>
      <c r="N208" s="304" t="s">
        <v>111</v>
      </c>
      <c r="O208" s="328" t="s">
        <v>228</v>
      </c>
      <c r="P208" s="328"/>
      <c r="Q208" s="396" t="e">
        <v>#N/A</v>
      </c>
    </row>
    <row r="209" spans="1:17" s="43" customFormat="1" x14ac:dyDescent="0.35">
      <c r="A209" s="533"/>
      <c r="B209" s="534"/>
      <c r="C209" s="73"/>
      <c r="D209" s="73"/>
      <c r="E209" s="73"/>
      <c r="F209" s="73"/>
    </row>
    <row r="210" spans="1:17" ht="15.5" x14ac:dyDescent="0.35">
      <c r="A210" s="77">
        <f>A203+1</f>
        <v>32</v>
      </c>
      <c r="B210" s="78" t="s">
        <v>225</v>
      </c>
      <c r="C210" s="41">
        <f>COUNTIF('GABUNG '!$K$3:$K$255,'rakap m.k. '!$B$3:$B$352)</f>
        <v>6</v>
      </c>
      <c r="D210" s="41">
        <f>COUNTIF('GABUNG '!$M$3:$M$253,'rakap m.k. '!$B$3:$B$352)</f>
        <v>0</v>
      </c>
      <c r="E210" s="41">
        <f>COUNTIF('GABUNG '!O43:O301,'rakap m.k. '!B210:B392)</f>
        <v>0</v>
      </c>
      <c r="F210" s="448">
        <f>SUM(C210:E210)</f>
        <v>6</v>
      </c>
      <c r="G210" s="328" t="s">
        <v>225</v>
      </c>
      <c r="H210" s="463" t="s">
        <v>179</v>
      </c>
      <c r="I210" s="498" t="s">
        <v>33</v>
      </c>
      <c r="J210" s="478" t="s">
        <v>1</v>
      </c>
      <c r="K210" s="478">
        <v>3</v>
      </c>
      <c r="L210" s="460" t="s">
        <v>83</v>
      </c>
      <c r="M210" s="460" t="s">
        <v>9</v>
      </c>
      <c r="N210" s="460" t="s">
        <v>111</v>
      </c>
      <c r="O210" s="328" t="s">
        <v>124</v>
      </c>
    </row>
    <row r="211" spans="1:17" ht="15.5" x14ac:dyDescent="0.35">
      <c r="A211" s="77"/>
      <c r="B211" s="78" t="s">
        <v>100</v>
      </c>
      <c r="C211" s="41"/>
      <c r="D211" s="41"/>
      <c r="E211" s="41"/>
      <c r="F211" s="448"/>
      <c r="G211" s="328" t="s">
        <v>225</v>
      </c>
      <c r="H211" s="20" t="s">
        <v>335</v>
      </c>
      <c r="I211" s="346" t="s">
        <v>16</v>
      </c>
      <c r="J211" s="335" t="s">
        <v>0</v>
      </c>
      <c r="K211" s="335">
        <v>3</v>
      </c>
      <c r="L211" s="459" t="s">
        <v>83</v>
      </c>
      <c r="M211" s="459" t="s">
        <v>8</v>
      </c>
      <c r="N211" s="459" t="s">
        <v>111</v>
      </c>
      <c r="O211" s="328" t="s">
        <v>227</v>
      </c>
    </row>
    <row r="212" spans="1:17" ht="15.5" x14ac:dyDescent="0.35">
      <c r="A212" s="77"/>
      <c r="B212" s="78"/>
      <c r="C212" s="41"/>
      <c r="D212" s="41"/>
      <c r="E212" s="41"/>
      <c r="F212" s="448"/>
      <c r="G212" s="328" t="s">
        <v>225</v>
      </c>
      <c r="H212" s="473" t="s">
        <v>182</v>
      </c>
      <c r="I212" s="346" t="s">
        <v>16</v>
      </c>
      <c r="J212" s="335" t="s">
        <v>0</v>
      </c>
      <c r="K212" s="335">
        <v>3</v>
      </c>
      <c r="L212" s="459" t="s">
        <v>83</v>
      </c>
      <c r="M212" s="459" t="s">
        <v>12</v>
      </c>
      <c r="N212" s="459" t="s">
        <v>111</v>
      </c>
      <c r="O212" s="176" t="s">
        <v>227</v>
      </c>
    </row>
    <row r="213" spans="1:17" ht="15.5" x14ac:dyDescent="0.35">
      <c r="A213" s="77"/>
      <c r="B213" s="78"/>
      <c r="C213" s="41"/>
      <c r="D213" s="41"/>
      <c r="E213" s="41"/>
      <c r="F213" s="448"/>
      <c r="G213" s="328" t="s">
        <v>225</v>
      </c>
      <c r="H213" s="20" t="s">
        <v>336</v>
      </c>
      <c r="I213" s="346" t="s">
        <v>250</v>
      </c>
      <c r="J213" s="332" t="s">
        <v>2</v>
      </c>
      <c r="K213" s="332">
        <v>3</v>
      </c>
      <c r="L213" s="277" t="s">
        <v>83</v>
      </c>
      <c r="M213" s="277" t="s">
        <v>8</v>
      </c>
      <c r="N213" s="277" t="s">
        <v>111</v>
      </c>
      <c r="O213" s="328" t="s">
        <v>227</v>
      </c>
    </row>
    <row r="214" spans="1:17" ht="15.5" x14ac:dyDescent="0.35">
      <c r="A214" s="77"/>
      <c r="B214" s="78"/>
      <c r="C214" s="41"/>
      <c r="D214" s="41"/>
      <c r="E214" s="41"/>
      <c r="F214" s="448"/>
      <c r="G214" s="328" t="s">
        <v>225</v>
      </c>
      <c r="H214" s="20" t="s">
        <v>184</v>
      </c>
      <c r="I214" s="356" t="s">
        <v>250</v>
      </c>
      <c r="J214" s="332" t="s">
        <v>2</v>
      </c>
      <c r="K214" s="332">
        <v>3</v>
      </c>
      <c r="L214" s="278" t="s">
        <v>180</v>
      </c>
      <c r="M214" s="277" t="s">
        <v>12</v>
      </c>
      <c r="N214" s="278" t="s">
        <v>111</v>
      </c>
      <c r="O214" s="328" t="s">
        <v>227</v>
      </c>
    </row>
    <row r="215" spans="1:17" ht="15.5" x14ac:dyDescent="0.35">
      <c r="A215" s="77"/>
      <c r="B215" s="78"/>
      <c r="C215" s="41"/>
      <c r="D215" s="41"/>
      <c r="E215" s="41"/>
      <c r="F215" s="448"/>
      <c r="G215" s="328" t="s">
        <v>225</v>
      </c>
      <c r="H215" s="14" t="s">
        <v>347</v>
      </c>
      <c r="I215" s="710" t="s">
        <v>14</v>
      </c>
      <c r="J215" s="360" t="s">
        <v>0</v>
      </c>
      <c r="K215" s="360">
        <v>3</v>
      </c>
      <c r="L215" s="459" t="s">
        <v>87</v>
      </c>
      <c r="M215" s="284" t="s">
        <v>12</v>
      </c>
      <c r="N215" s="284" t="s">
        <v>111</v>
      </c>
      <c r="O215" s="328" t="s">
        <v>227</v>
      </c>
    </row>
    <row r="216" spans="1:17" s="43" customFormat="1" x14ac:dyDescent="0.35">
      <c r="A216" s="533"/>
      <c r="B216" s="534"/>
      <c r="C216" s="73"/>
      <c r="D216" s="73"/>
      <c r="E216" s="73"/>
      <c r="F216" s="73"/>
    </row>
    <row r="217" spans="1:17" ht="15.5" x14ac:dyDescent="0.35">
      <c r="A217" s="77">
        <f>A210+1</f>
        <v>33</v>
      </c>
      <c r="B217" s="78" t="s">
        <v>226</v>
      </c>
      <c r="C217" s="41">
        <f>COUNTIF('GABUNG '!$K$3:$K$255,'rakap m.k. '!$B$3:$B$352)</f>
        <v>5</v>
      </c>
      <c r="D217" s="41">
        <f>COUNTIF('GABUNG '!$M$3:$M$253,'rakap m.k. '!$B$3:$B$352)</f>
        <v>0</v>
      </c>
      <c r="E217" s="41">
        <f>COUNTIF('GABUNG '!O44:O302,'rakap m.k. '!B217:B393)</f>
        <v>0</v>
      </c>
      <c r="F217" s="41">
        <f>SUM(C217:E217)</f>
        <v>5</v>
      </c>
      <c r="G217" s="328" t="s">
        <v>226</v>
      </c>
      <c r="H217" s="20" t="s">
        <v>335</v>
      </c>
      <c r="I217" s="346" t="s">
        <v>16</v>
      </c>
      <c r="J217" s="335" t="s">
        <v>0</v>
      </c>
      <c r="K217" s="335">
        <v>3</v>
      </c>
      <c r="L217" s="459" t="s">
        <v>84</v>
      </c>
      <c r="M217" s="459" t="s">
        <v>9</v>
      </c>
      <c r="N217" s="459" t="s">
        <v>111</v>
      </c>
      <c r="O217" s="328" t="s">
        <v>117</v>
      </c>
    </row>
    <row r="218" spans="1:17" ht="15.5" x14ac:dyDescent="0.35">
      <c r="A218" s="77"/>
      <c r="B218" s="78" t="s">
        <v>100</v>
      </c>
      <c r="C218" s="41"/>
      <c r="D218" s="41"/>
      <c r="E218" s="41"/>
      <c r="F218" s="41"/>
      <c r="G218" s="328" t="s">
        <v>226</v>
      </c>
      <c r="H218" s="473" t="s">
        <v>182</v>
      </c>
      <c r="I218" s="346" t="s">
        <v>16</v>
      </c>
      <c r="J218" s="335" t="s">
        <v>0</v>
      </c>
      <c r="K218" s="335">
        <v>3</v>
      </c>
      <c r="L218" s="459" t="s">
        <v>84</v>
      </c>
      <c r="M218" s="459" t="s">
        <v>17</v>
      </c>
      <c r="N218" s="459" t="s">
        <v>111</v>
      </c>
      <c r="O218" s="176" t="s">
        <v>117</v>
      </c>
    </row>
    <row r="219" spans="1:17" ht="15.5" x14ac:dyDescent="0.35">
      <c r="A219" s="77"/>
      <c r="B219" s="78"/>
      <c r="C219" s="41"/>
      <c r="D219" s="41"/>
      <c r="E219" s="41"/>
      <c r="F219" s="41"/>
      <c r="G219" s="328" t="s">
        <v>226</v>
      </c>
      <c r="H219" s="20" t="s">
        <v>336</v>
      </c>
      <c r="I219" s="346" t="s">
        <v>250</v>
      </c>
      <c r="J219" s="332" t="s">
        <v>2</v>
      </c>
      <c r="K219" s="332">
        <v>3</v>
      </c>
      <c r="L219" s="277" t="s">
        <v>84</v>
      </c>
      <c r="M219" s="277" t="s">
        <v>9</v>
      </c>
      <c r="N219" s="277" t="s">
        <v>111</v>
      </c>
      <c r="O219" s="328" t="s">
        <v>242</v>
      </c>
    </row>
    <row r="220" spans="1:17" ht="15.5" x14ac:dyDescent="0.35">
      <c r="A220" s="77"/>
      <c r="B220" s="78"/>
      <c r="C220" s="41"/>
      <c r="D220" s="41"/>
      <c r="E220" s="41"/>
      <c r="F220" s="41"/>
      <c r="G220" s="328" t="s">
        <v>226</v>
      </c>
      <c r="H220" s="20" t="s">
        <v>184</v>
      </c>
      <c r="I220" s="356" t="s">
        <v>250</v>
      </c>
      <c r="J220" s="332" t="s">
        <v>2</v>
      </c>
      <c r="K220" s="332">
        <v>3</v>
      </c>
      <c r="L220" s="278" t="s">
        <v>181</v>
      </c>
      <c r="M220" s="277" t="s">
        <v>17</v>
      </c>
      <c r="N220" s="278" t="s">
        <v>111</v>
      </c>
      <c r="O220" s="328" t="s">
        <v>117</v>
      </c>
    </row>
    <row r="221" spans="1:17" ht="15.5" x14ac:dyDescent="0.35">
      <c r="A221" s="77"/>
      <c r="B221" s="78"/>
      <c r="C221" s="41"/>
      <c r="D221" s="41"/>
      <c r="E221" s="41"/>
      <c r="F221" s="41"/>
      <c r="G221" s="328" t="s">
        <v>226</v>
      </c>
      <c r="H221" s="20" t="s">
        <v>188</v>
      </c>
      <c r="I221" s="332" t="s">
        <v>50</v>
      </c>
      <c r="J221" s="335" t="s">
        <v>0</v>
      </c>
      <c r="K221" s="335">
        <v>3</v>
      </c>
      <c r="L221" s="459" t="s">
        <v>83</v>
      </c>
      <c r="M221" s="459" t="s">
        <v>8</v>
      </c>
      <c r="N221" s="459" t="s">
        <v>111</v>
      </c>
      <c r="O221" s="328" t="s">
        <v>227</v>
      </c>
    </row>
    <row r="222" spans="1:17" s="43" customFormat="1" x14ac:dyDescent="0.35">
      <c r="A222" s="533"/>
      <c r="B222" s="534"/>
      <c r="C222" s="73"/>
      <c r="D222" s="73"/>
      <c r="E222" s="73"/>
      <c r="F222" s="73"/>
    </row>
    <row r="223" spans="1:17" ht="15.5" x14ac:dyDescent="0.35">
      <c r="A223" s="77">
        <f>A217+1</f>
        <v>34</v>
      </c>
      <c r="B223" s="78" t="s">
        <v>227</v>
      </c>
      <c r="C223" s="41">
        <f>COUNTIF('GABUNG '!$K$3:$K$255,'rakap m.k. '!$B$3:$B$352)</f>
        <v>0</v>
      </c>
      <c r="D223" s="41">
        <f>COUNTIF('GABUNG '!$M$3:$M$253,'rakap m.k. '!$B$3:$B$352)</f>
        <v>6</v>
      </c>
      <c r="E223" s="41">
        <f>COUNTIF('GABUNG '!O45:O303,'rakap m.k. '!B223:B394)</f>
        <v>0</v>
      </c>
      <c r="F223" s="448">
        <f>SUM(C223:E223)</f>
        <v>6</v>
      </c>
      <c r="G223" s="328" t="s">
        <v>227</v>
      </c>
      <c r="H223" s="20" t="s">
        <v>335</v>
      </c>
      <c r="I223" s="346" t="s">
        <v>16</v>
      </c>
      <c r="J223" s="335" t="s">
        <v>0</v>
      </c>
      <c r="K223" s="335">
        <v>3</v>
      </c>
      <c r="L223" s="459" t="s">
        <v>83</v>
      </c>
      <c r="M223" s="459" t="s">
        <v>8</v>
      </c>
      <c r="N223" s="459" t="s">
        <v>111</v>
      </c>
      <c r="O223" s="328" t="s">
        <v>225</v>
      </c>
      <c r="P223" s="202">
        <v>43</v>
      </c>
      <c r="Q223" s="328" t="s">
        <v>227</v>
      </c>
    </row>
    <row r="224" spans="1:17" ht="15.5" x14ac:dyDescent="0.35">
      <c r="A224" s="77"/>
      <c r="B224" s="78" t="s">
        <v>100</v>
      </c>
      <c r="C224" s="41"/>
      <c r="D224" s="41"/>
      <c r="E224" s="41"/>
      <c r="F224" s="448"/>
      <c r="G224" s="176" t="s">
        <v>227</v>
      </c>
      <c r="H224" s="473" t="s">
        <v>182</v>
      </c>
      <c r="I224" s="346" t="s">
        <v>16</v>
      </c>
      <c r="J224" s="335" t="s">
        <v>0</v>
      </c>
      <c r="K224" s="335">
        <v>3</v>
      </c>
      <c r="L224" s="462" t="s">
        <v>83</v>
      </c>
      <c r="M224" s="462" t="s">
        <v>12</v>
      </c>
      <c r="N224" s="459" t="s">
        <v>111</v>
      </c>
      <c r="O224" s="328" t="s">
        <v>225</v>
      </c>
      <c r="P224" s="202">
        <v>43</v>
      </c>
      <c r="Q224" s="176" t="s">
        <v>227</v>
      </c>
    </row>
    <row r="225" spans="1:20" ht="15.5" x14ac:dyDescent="0.35">
      <c r="A225" s="77"/>
      <c r="B225" s="78"/>
      <c r="C225" s="41"/>
      <c r="D225" s="41"/>
      <c r="E225" s="41"/>
      <c r="F225" s="448"/>
      <c r="G225" s="328" t="s">
        <v>227</v>
      </c>
      <c r="H225" s="20" t="s">
        <v>336</v>
      </c>
      <c r="I225" s="601" t="s">
        <v>250</v>
      </c>
      <c r="J225" s="498" t="s">
        <v>2</v>
      </c>
      <c r="K225" s="498">
        <v>3</v>
      </c>
      <c r="L225" s="277" t="s">
        <v>83</v>
      </c>
      <c r="M225" s="277" t="s">
        <v>8</v>
      </c>
      <c r="N225" s="277" t="s">
        <v>111</v>
      </c>
      <c r="O225" s="328" t="s">
        <v>225</v>
      </c>
      <c r="P225" s="202">
        <v>43</v>
      </c>
      <c r="Q225" s="328" t="s">
        <v>227</v>
      </c>
    </row>
    <row r="226" spans="1:20" ht="15.5" x14ac:dyDescent="0.35">
      <c r="A226" s="77"/>
      <c r="B226" s="78"/>
      <c r="C226" s="41"/>
      <c r="D226" s="41"/>
      <c r="E226" s="41"/>
      <c r="F226" s="448"/>
      <c r="G226" s="328" t="s">
        <v>227</v>
      </c>
      <c r="H226" s="20" t="s">
        <v>184</v>
      </c>
      <c r="I226" s="605" t="s">
        <v>250</v>
      </c>
      <c r="J226" s="498" t="s">
        <v>2</v>
      </c>
      <c r="K226" s="498">
        <v>3</v>
      </c>
      <c r="L226" s="278" t="s">
        <v>180</v>
      </c>
      <c r="M226" s="277" t="s">
        <v>12</v>
      </c>
      <c r="N226" s="278" t="s">
        <v>111</v>
      </c>
      <c r="O226" s="328" t="s">
        <v>225</v>
      </c>
      <c r="P226" s="202">
        <v>43</v>
      </c>
      <c r="Q226" s="328" t="s">
        <v>227</v>
      </c>
    </row>
    <row r="227" spans="1:20" ht="15.5" x14ac:dyDescent="0.35">
      <c r="A227" s="77"/>
      <c r="B227" s="78"/>
      <c r="C227" s="41"/>
      <c r="D227" s="41"/>
      <c r="E227" s="41"/>
      <c r="F227" s="448"/>
      <c r="G227" s="328" t="s">
        <v>227</v>
      </c>
      <c r="H227" s="20" t="s">
        <v>188</v>
      </c>
      <c r="I227" s="498" t="s">
        <v>50</v>
      </c>
      <c r="J227" s="466" t="s">
        <v>0</v>
      </c>
      <c r="K227" s="466">
        <v>3</v>
      </c>
      <c r="L227" s="572" t="s">
        <v>83</v>
      </c>
      <c r="M227" s="572" t="s">
        <v>8</v>
      </c>
      <c r="N227" s="572" t="s">
        <v>111</v>
      </c>
      <c r="O227" s="328" t="s">
        <v>226</v>
      </c>
      <c r="P227" s="202">
        <v>43</v>
      </c>
      <c r="Q227" s="328" t="s">
        <v>227</v>
      </c>
    </row>
    <row r="228" spans="1:20" ht="15.5" x14ac:dyDescent="0.35">
      <c r="A228" s="77"/>
      <c r="B228" s="78"/>
      <c r="C228" s="41"/>
      <c r="D228" s="41"/>
      <c r="E228" s="41"/>
      <c r="F228" s="448"/>
      <c r="G228" s="328" t="s">
        <v>227</v>
      </c>
      <c r="H228" s="14" t="s">
        <v>347</v>
      </c>
      <c r="I228" s="727" t="s">
        <v>14</v>
      </c>
      <c r="J228" s="496" t="s">
        <v>0</v>
      </c>
      <c r="K228" s="496">
        <v>3</v>
      </c>
      <c r="L228" s="572" t="s">
        <v>87</v>
      </c>
      <c r="M228" s="284" t="s">
        <v>12</v>
      </c>
      <c r="N228" s="284" t="s">
        <v>111</v>
      </c>
      <c r="O228" s="328" t="s">
        <v>225</v>
      </c>
      <c r="P228" s="176">
        <v>43</v>
      </c>
      <c r="Q228" s="328" t="s">
        <v>227</v>
      </c>
    </row>
    <row r="229" spans="1:20" s="43" customFormat="1" x14ac:dyDescent="0.35">
      <c r="A229" s="533"/>
      <c r="B229" s="534"/>
      <c r="C229" s="73"/>
      <c r="D229" s="73"/>
      <c r="E229" s="73"/>
      <c r="F229" s="73"/>
    </row>
    <row r="230" spans="1:20" ht="15.5" x14ac:dyDescent="0.35">
      <c r="A230" s="77">
        <f>A223+1</f>
        <v>35</v>
      </c>
      <c r="B230" s="78" t="s">
        <v>228</v>
      </c>
      <c r="C230" s="41">
        <f>COUNTIF('GABUNG '!$K$3:$K$255,'rakap m.k. '!$B$3:$B$352)</f>
        <v>2</v>
      </c>
      <c r="D230" s="41">
        <f>COUNTIF('GABUNG '!$M$3:$M$253,'rakap m.k. '!$B$3:$B$352)</f>
        <v>2</v>
      </c>
      <c r="E230" s="41">
        <f>COUNTIF('GABUNG '!O46:O304,'rakap m.k. '!B230:B395)</f>
        <v>0</v>
      </c>
      <c r="F230" s="41">
        <f>SUM(C230:E230)</f>
        <v>4</v>
      </c>
      <c r="G230" s="328" t="s">
        <v>228</v>
      </c>
      <c r="H230" s="20" t="s">
        <v>179</v>
      </c>
      <c r="I230" s="332" t="s">
        <v>33</v>
      </c>
      <c r="J230" s="337" t="s">
        <v>1</v>
      </c>
      <c r="K230" s="337">
        <v>3</v>
      </c>
      <c r="L230" s="460" t="s">
        <v>89</v>
      </c>
      <c r="M230" s="460" t="s">
        <v>19</v>
      </c>
      <c r="N230" s="460" t="s">
        <v>111</v>
      </c>
      <c r="O230" s="328" t="s">
        <v>241</v>
      </c>
      <c r="P230" s="328"/>
      <c r="Q230" s="48"/>
      <c r="R230" s="48"/>
    </row>
    <row r="231" spans="1:20" ht="15.5" x14ac:dyDescent="0.35">
      <c r="A231" s="77"/>
      <c r="B231" s="78" t="s">
        <v>493</v>
      </c>
      <c r="C231" s="41"/>
      <c r="D231" s="41"/>
      <c r="E231" s="41"/>
      <c r="F231" s="41"/>
      <c r="G231" s="328" t="s">
        <v>228</v>
      </c>
      <c r="H231" s="20" t="s">
        <v>335</v>
      </c>
      <c r="I231" s="346" t="s">
        <v>16</v>
      </c>
      <c r="J231" s="335" t="s">
        <v>0</v>
      </c>
      <c r="K231" s="335">
        <v>3</v>
      </c>
      <c r="L231" s="459" t="s">
        <v>86</v>
      </c>
      <c r="M231" s="459" t="s">
        <v>11</v>
      </c>
      <c r="N231" s="459" t="s">
        <v>111</v>
      </c>
      <c r="O231" s="328" t="s">
        <v>241</v>
      </c>
      <c r="P231" s="328"/>
      <c r="Q231" s="48"/>
      <c r="R231" s="48"/>
    </row>
    <row r="232" spans="1:20" ht="15.5" x14ac:dyDescent="0.35">
      <c r="A232" s="77"/>
      <c r="B232" s="78" t="s">
        <v>100</v>
      </c>
      <c r="C232" s="41"/>
      <c r="D232" s="41"/>
      <c r="E232" s="41"/>
      <c r="F232" s="41"/>
      <c r="G232" s="328" t="s">
        <v>228</v>
      </c>
      <c r="H232" s="20" t="s">
        <v>336</v>
      </c>
      <c r="I232" s="346" t="s">
        <v>250</v>
      </c>
      <c r="J232" s="332" t="s">
        <v>2</v>
      </c>
      <c r="K232" s="332">
        <v>3</v>
      </c>
      <c r="L232" s="277" t="s">
        <v>86</v>
      </c>
      <c r="M232" s="277" t="s">
        <v>11</v>
      </c>
      <c r="N232" s="277" t="s">
        <v>111</v>
      </c>
      <c r="O232" s="328" t="s">
        <v>117</v>
      </c>
      <c r="P232" s="328"/>
      <c r="Q232" s="48"/>
      <c r="R232" s="48"/>
    </row>
    <row r="233" spans="1:20" ht="15.5" x14ac:dyDescent="0.35">
      <c r="A233" s="77"/>
      <c r="B233" s="78"/>
      <c r="C233" s="41"/>
      <c r="D233" s="41"/>
      <c r="E233" s="41"/>
      <c r="F233" s="41"/>
      <c r="G233" s="328" t="s">
        <v>228</v>
      </c>
      <c r="H233" s="27" t="s">
        <v>341</v>
      </c>
      <c r="I233" s="729" t="s">
        <v>259</v>
      </c>
      <c r="J233" s="372" t="s">
        <v>0</v>
      </c>
      <c r="K233" s="512">
        <v>3</v>
      </c>
      <c r="L233" s="304" t="s">
        <v>89</v>
      </c>
      <c r="M233" s="304" t="s">
        <v>26</v>
      </c>
      <c r="N233" s="304" t="s">
        <v>111</v>
      </c>
      <c r="O233" s="328" t="s">
        <v>224</v>
      </c>
      <c r="P233" s="176">
        <v>44</v>
      </c>
      <c r="Q233" s="328" t="s">
        <v>228</v>
      </c>
      <c r="R233" s="405">
        <v>110</v>
      </c>
    </row>
    <row r="234" spans="1:20" s="43" customFormat="1" x14ac:dyDescent="0.35">
      <c r="A234" s="533"/>
      <c r="B234" s="534"/>
      <c r="C234" s="73"/>
      <c r="D234" s="73"/>
      <c r="E234" s="73"/>
      <c r="F234" s="73"/>
    </row>
    <row r="235" spans="1:20" x14ac:dyDescent="0.35">
      <c r="A235" s="77">
        <f>A230+1</f>
        <v>36</v>
      </c>
      <c r="B235" s="79" t="s">
        <v>229</v>
      </c>
      <c r="C235" s="41">
        <f>COUNTIF('GABUNG '!$K$3:$K$255,'rakap m.k. '!$B$3:$B$352)</f>
        <v>0</v>
      </c>
      <c r="D235" s="41">
        <f>COUNTIF('GABUNG '!$M$3:$M$253,'rakap m.k. '!$B$3:$B$352)</f>
        <v>0</v>
      </c>
      <c r="E235" s="41">
        <f>COUNTIF('GABUNG '!O47:O305,'rakap m.k. '!B235:B396)</f>
        <v>0</v>
      </c>
      <c r="F235" s="41">
        <f>SUM(C235:E235)</f>
        <v>0</v>
      </c>
    </row>
    <row r="236" spans="1:20" s="43" customFormat="1" x14ac:dyDescent="0.35">
      <c r="A236" s="533"/>
      <c r="B236" s="534"/>
      <c r="C236" s="73"/>
      <c r="D236" s="73"/>
      <c r="E236" s="73"/>
      <c r="F236" s="73"/>
    </row>
    <row r="237" spans="1:20" ht="15.5" x14ac:dyDescent="0.35">
      <c r="A237" s="77">
        <f>A235+1</f>
        <v>37</v>
      </c>
      <c r="B237" s="78" t="s">
        <v>117</v>
      </c>
      <c r="C237" s="41">
        <f>COUNTIF('GABUNG '!$K$3:$K$255,'rakap m.k. '!$B$3:$B$352)</f>
        <v>2</v>
      </c>
      <c r="D237" s="41">
        <f>COUNTIF('GABUNG '!$M$3:$M$253,'rakap m.k. '!$B$3:$B$352)</f>
        <v>4</v>
      </c>
      <c r="E237" s="41">
        <f>COUNTIF('GABUNG '!O48:O306,'rakap m.k. '!B237:B397)</f>
        <v>0</v>
      </c>
      <c r="F237" s="448">
        <f>SUM(C237:E237)</f>
        <v>6</v>
      </c>
      <c r="G237" s="328" t="s">
        <v>117</v>
      </c>
      <c r="H237" s="20" t="s">
        <v>178</v>
      </c>
      <c r="I237" s="332" t="s">
        <v>246</v>
      </c>
      <c r="J237" s="332" t="s">
        <v>2</v>
      </c>
      <c r="K237" s="332">
        <v>3</v>
      </c>
      <c r="L237" s="277" t="s">
        <v>86</v>
      </c>
      <c r="M237" s="277" t="s">
        <v>11</v>
      </c>
      <c r="N237" s="278" t="s">
        <v>111</v>
      </c>
      <c r="O237" s="328" t="s">
        <v>221</v>
      </c>
      <c r="P237" s="328"/>
      <c r="Q237" s="48"/>
      <c r="R237" s="48"/>
      <c r="S237" s="48"/>
      <c r="T237" s="48"/>
    </row>
    <row r="238" spans="1:20" ht="15.5" x14ac:dyDescent="0.35">
      <c r="A238" s="77"/>
      <c r="B238" s="78" t="s">
        <v>100</v>
      </c>
      <c r="C238" s="41"/>
      <c r="D238" s="41"/>
      <c r="E238" s="41"/>
      <c r="F238" s="448"/>
      <c r="G238" s="328" t="s">
        <v>117</v>
      </c>
      <c r="H238" s="20" t="s">
        <v>335</v>
      </c>
      <c r="I238" s="601" t="s">
        <v>16</v>
      </c>
      <c r="J238" s="466" t="s">
        <v>0</v>
      </c>
      <c r="K238" s="466">
        <v>3</v>
      </c>
      <c r="L238" s="459" t="s">
        <v>84</v>
      </c>
      <c r="M238" s="459" t="s">
        <v>9</v>
      </c>
      <c r="N238" s="459" t="s">
        <v>111</v>
      </c>
      <c r="O238" s="328" t="s">
        <v>226</v>
      </c>
      <c r="P238" s="202">
        <v>46</v>
      </c>
      <c r="Q238" s="328" t="s">
        <v>117</v>
      </c>
      <c r="R238" s="405">
        <v>29</v>
      </c>
      <c r="S238" s="48"/>
      <c r="T238" s="48"/>
    </row>
    <row r="239" spans="1:20" ht="15.5" x14ac:dyDescent="0.35">
      <c r="A239" s="77"/>
      <c r="B239" s="78"/>
      <c r="C239" s="41"/>
      <c r="D239" s="41"/>
      <c r="E239" s="41"/>
      <c r="F239" s="448"/>
      <c r="G239" s="176" t="s">
        <v>117</v>
      </c>
      <c r="H239" s="473" t="s">
        <v>182</v>
      </c>
      <c r="I239" s="346" t="s">
        <v>16</v>
      </c>
      <c r="J239" s="335" t="s">
        <v>0</v>
      </c>
      <c r="K239" s="335">
        <v>3</v>
      </c>
      <c r="L239" s="459" t="s">
        <v>84</v>
      </c>
      <c r="M239" s="459" t="s">
        <v>17</v>
      </c>
      <c r="N239" s="459" t="s">
        <v>111</v>
      </c>
      <c r="O239" s="328" t="s">
        <v>226</v>
      </c>
      <c r="P239" s="202">
        <v>46</v>
      </c>
      <c r="Q239" s="176" t="s">
        <v>117</v>
      </c>
      <c r="R239" s="405">
        <v>42</v>
      </c>
      <c r="S239" s="48"/>
      <c r="T239" s="48"/>
    </row>
    <row r="240" spans="1:20" ht="15.5" x14ac:dyDescent="0.35">
      <c r="A240" s="77"/>
      <c r="B240" s="78"/>
      <c r="C240" s="41"/>
      <c r="D240" s="41"/>
      <c r="E240" s="41"/>
      <c r="F240" s="448"/>
      <c r="G240" s="328" t="s">
        <v>117</v>
      </c>
      <c r="H240" s="20" t="s">
        <v>336</v>
      </c>
      <c r="I240" s="346" t="s">
        <v>250</v>
      </c>
      <c r="J240" s="332" t="s">
        <v>2</v>
      </c>
      <c r="K240" s="332">
        <v>3</v>
      </c>
      <c r="L240" s="277" t="s">
        <v>86</v>
      </c>
      <c r="M240" s="277" t="s">
        <v>11</v>
      </c>
      <c r="N240" s="277" t="s">
        <v>111</v>
      </c>
      <c r="O240" s="328" t="s">
        <v>228</v>
      </c>
      <c r="P240" s="202">
        <v>46</v>
      </c>
      <c r="Q240" s="328" t="s">
        <v>117</v>
      </c>
      <c r="R240" s="405">
        <v>62</v>
      </c>
      <c r="S240" s="48"/>
      <c r="T240" s="48"/>
    </row>
    <row r="241" spans="1:20" ht="15.5" x14ac:dyDescent="0.35">
      <c r="A241" s="77"/>
      <c r="B241" s="78"/>
      <c r="C241" s="41"/>
      <c r="D241" s="41"/>
      <c r="E241" s="41"/>
      <c r="F241" s="448"/>
      <c r="G241" s="328" t="s">
        <v>117</v>
      </c>
      <c r="H241" s="20" t="s">
        <v>184</v>
      </c>
      <c r="I241" s="356" t="s">
        <v>250</v>
      </c>
      <c r="J241" s="332" t="s">
        <v>2</v>
      </c>
      <c r="K241" s="332">
        <v>3</v>
      </c>
      <c r="L241" s="278" t="s">
        <v>181</v>
      </c>
      <c r="M241" s="277" t="s">
        <v>17</v>
      </c>
      <c r="N241" s="278" t="s">
        <v>111</v>
      </c>
      <c r="O241" s="328" t="s">
        <v>226</v>
      </c>
      <c r="P241" s="202">
        <v>46</v>
      </c>
      <c r="Q241" s="328" t="s">
        <v>117</v>
      </c>
      <c r="R241" s="405">
        <v>86</v>
      </c>
      <c r="S241" s="48"/>
      <c r="T241" s="48"/>
    </row>
    <row r="242" spans="1:20" ht="15.5" x14ac:dyDescent="0.35">
      <c r="A242" s="77"/>
      <c r="B242" s="78"/>
      <c r="C242" s="41"/>
      <c r="D242" s="41"/>
      <c r="E242" s="41"/>
      <c r="F242" s="448"/>
      <c r="G242" s="328" t="s">
        <v>117</v>
      </c>
      <c r="H242" s="14" t="s">
        <v>347</v>
      </c>
      <c r="I242" s="710" t="s">
        <v>14</v>
      </c>
      <c r="J242" s="360" t="s">
        <v>0</v>
      </c>
      <c r="K242" s="360">
        <v>3</v>
      </c>
      <c r="L242" s="459" t="s">
        <v>88</v>
      </c>
      <c r="M242" s="284" t="s">
        <v>17</v>
      </c>
      <c r="N242" s="284" t="s">
        <v>111</v>
      </c>
      <c r="O242" s="328" t="s">
        <v>194</v>
      </c>
      <c r="P242" s="328"/>
      <c r="Q242" s="48"/>
      <c r="R242" s="48"/>
      <c r="S242" s="48"/>
      <c r="T242" s="48"/>
    </row>
    <row r="243" spans="1:20" s="43" customFormat="1" x14ac:dyDescent="0.35">
      <c r="A243" s="533"/>
      <c r="B243" s="534"/>
      <c r="C243" s="73"/>
      <c r="D243" s="73"/>
      <c r="E243" s="73"/>
      <c r="F243" s="73"/>
      <c r="G243" s="44"/>
    </row>
    <row r="244" spans="1:20" ht="15.5" x14ac:dyDescent="0.35">
      <c r="A244" s="77">
        <f>A237+1</f>
        <v>38</v>
      </c>
      <c r="B244" s="80" t="s">
        <v>230</v>
      </c>
      <c r="C244" s="41">
        <f>COUNTIF('GABUNG '!$K$3:$K$255,'rakap m.k. '!$B$3:$B$352)</f>
        <v>3</v>
      </c>
      <c r="D244" s="41">
        <f>COUNTIF('GABUNG '!$M$3:$M$253,'rakap m.k. '!$B$3:$B$352)</f>
        <v>0</v>
      </c>
      <c r="E244" s="41">
        <f>COUNTIF('GABUNG '!O49:O307,'rakap m.k. '!B244:B398)</f>
        <v>0</v>
      </c>
      <c r="F244" s="41">
        <f>SUM(C244:E244)</f>
        <v>3</v>
      </c>
      <c r="G244" s="328" t="s">
        <v>230</v>
      </c>
      <c r="H244" s="20" t="s">
        <v>184</v>
      </c>
      <c r="I244" s="568" t="s">
        <v>32</v>
      </c>
      <c r="J244" s="349" t="s">
        <v>1</v>
      </c>
      <c r="K244" s="349">
        <v>3</v>
      </c>
      <c r="L244" s="273" t="s">
        <v>83</v>
      </c>
      <c r="M244" s="283" t="s">
        <v>8</v>
      </c>
      <c r="N244" s="273" t="s">
        <v>111</v>
      </c>
      <c r="O244" s="328" t="s">
        <v>232</v>
      </c>
      <c r="P244" s="328"/>
    </row>
    <row r="245" spans="1:20" ht="15.5" x14ac:dyDescent="0.35">
      <c r="A245" s="77"/>
      <c r="B245" s="80" t="s">
        <v>493</v>
      </c>
      <c r="C245" s="41"/>
      <c r="D245" s="41"/>
      <c r="E245" s="41"/>
      <c r="F245" s="41"/>
      <c r="G245" s="328" t="s">
        <v>230</v>
      </c>
      <c r="H245" s="14" t="s">
        <v>343</v>
      </c>
      <c r="I245" s="332" t="s">
        <v>5</v>
      </c>
      <c r="J245" s="332" t="s">
        <v>2</v>
      </c>
      <c r="K245" s="332">
        <v>3</v>
      </c>
      <c r="L245" s="277" t="s">
        <v>84</v>
      </c>
      <c r="M245" s="277" t="s">
        <v>9</v>
      </c>
      <c r="N245" s="277" t="s">
        <v>111</v>
      </c>
      <c r="O245" s="328" t="s">
        <v>232</v>
      </c>
      <c r="P245" s="328"/>
    </row>
    <row r="246" spans="1:20" ht="15.5" x14ac:dyDescent="0.35">
      <c r="A246" s="77"/>
      <c r="B246" s="80" t="s">
        <v>100</v>
      </c>
      <c r="C246" s="41"/>
      <c r="D246" s="41"/>
      <c r="E246" s="41"/>
      <c r="F246" s="41"/>
      <c r="G246" s="328" t="s">
        <v>230</v>
      </c>
      <c r="H246" s="20" t="s">
        <v>178</v>
      </c>
      <c r="I246" s="332" t="s">
        <v>29</v>
      </c>
      <c r="J246" s="335" t="s">
        <v>0</v>
      </c>
      <c r="K246" s="335">
        <v>3</v>
      </c>
      <c r="L246" s="459" t="s">
        <v>180</v>
      </c>
      <c r="M246" s="459" t="s">
        <v>12</v>
      </c>
      <c r="N246" s="271" t="s">
        <v>111</v>
      </c>
      <c r="O246" s="328" t="s">
        <v>232</v>
      </c>
      <c r="P246" s="328"/>
      <c r="Q246" s="328"/>
    </row>
    <row r="247" spans="1:20" s="43" customFormat="1" x14ac:dyDescent="0.35">
      <c r="A247" s="533"/>
      <c r="B247" s="534"/>
      <c r="C247" s="73"/>
      <c r="D247" s="73"/>
      <c r="E247" s="73"/>
      <c r="F247" s="73"/>
    </row>
    <row r="248" spans="1:20" ht="15.5" x14ac:dyDescent="0.35">
      <c r="A248" s="77">
        <f>A244+1</f>
        <v>39</v>
      </c>
      <c r="B248" s="80" t="s">
        <v>327</v>
      </c>
      <c r="C248" s="41">
        <f>COUNTIF('GABUNG '!$K$3:$K$255,'rakap m.k. '!$B$3:$B$352)</f>
        <v>5</v>
      </c>
      <c r="D248" s="41">
        <f>COUNTIF('GABUNG '!$M$3:$M$253,'rakap m.k. '!$B$3:$B$352)</f>
        <v>0</v>
      </c>
      <c r="E248" s="41">
        <f>COUNTIF('GABUNG '!O50:O308,'rakap m.k. '!B248:B399)</f>
        <v>0</v>
      </c>
      <c r="F248" s="41">
        <f>SUM(C248:E248)</f>
        <v>5</v>
      </c>
      <c r="G248" s="328" t="s">
        <v>327</v>
      </c>
      <c r="H248" s="20" t="s">
        <v>178</v>
      </c>
      <c r="I248" s="332" t="s">
        <v>29</v>
      </c>
      <c r="J248" s="335" t="s">
        <v>0</v>
      </c>
      <c r="K248" s="335">
        <v>3</v>
      </c>
      <c r="L248" s="459" t="s">
        <v>87</v>
      </c>
      <c r="M248" s="459" t="s">
        <v>8</v>
      </c>
      <c r="N248" s="271" t="s">
        <v>111</v>
      </c>
      <c r="O248" s="328" t="s">
        <v>126</v>
      </c>
      <c r="P248" s="328"/>
      <c r="Q248" s="396" t="e">
        <v>#N/A</v>
      </c>
    </row>
    <row r="249" spans="1:20" ht="15.5" x14ac:dyDescent="0.35">
      <c r="A249" s="77"/>
      <c r="B249" s="80" t="s">
        <v>100</v>
      </c>
      <c r="C249" s="41"/>
      <c r="D249" s="41"/>
      <c r="E249" s="41"/>
      <c r="F249" s="41"/>
      <c r="G249" s="328" t="s">
        <v>327</v>
      </c>
      <c r="H249" s="20" t="s">
        <v>336</v>
      </c>
      <c r="I249" s="332" t="s">
        <v>264</v>
      </c>
      <c r="J249" s="335" t="s">
        <v>0</v>
      </c>
      <c r="K249" s="335">
        <v>3</v>
      </c>
      <c r="L249" s="459" t="s">
        <v>181</v>
      </c>
      <c r="M249" s="459" t="s">
        <v>9</v>
      </c>
      <c r="N249" s="459" t="s">
        <v>111</v>
      </c>
      <c r="O249" s="328" t="s">
        <v>235</v>
      </c>
      <c r="P249" s="328"/>
      <c r="Q249" s="396" t="e">
        <v>#N/A</v>
      </c>
    </row>
    <row r="250" spans="1:20" ht="15.5" x14ac:dyDescent="0.35">
      <c r="A250" s="77"/>
      <c r="B250" s="80"/>
      <c r="C250" s="41"/>
      <c r="D250" s="41"/>
      <c r="E250" s="41"/>
      <c r="F250" s="41"/>
      <c r="G250" s="328" t="s">
        <v>327</v>
      </c>
      <c r="H250" s="20" t="s">
        <v>184</v>
      </c>
      <c r="I250" s="568" t="s">
        <v>32</v>
      </c>
      <c r="J250" s="349" t="s">
        <v>1</v>
      </c>
      <c r="K250" s="349">
        <v>3</v>
      </c>
      <c r="L250" s="273" t="s">
        <v>87</v>
      </c>
      <c r="M250" s="283" t="s">
        <v>12</v>
      </c>
      <c r="N250" s="273" t="s">
        <v>111</v>
      </c>
      <c r="O250" s="328" t="s">
        <v>204</v>
      </c>
      <c r="P250" s="328"/>
      <c r="Q250" s="396" t="e">
        <v>#N/A</v>
      </c>
    </row>
    <row r="251" spans="1:20" ht="15.5" x14ac:dyDescent="0.35">
      <c r="A251" s="77"/>
      <c r="B251" s="78"/>
      <c r="C251" s="41"/>
      <c r="D251" s="41"/>
      <c r="E251" s="41"/>
      <c r="F251" s="41"/>
      <c r="G251" s="328" t="s">
        <v>327</v>
      </c>
      <c r="H251" s="27" t="s">
        <v>341</v>
      </c>
      <c r="I251" s="568" t="s">
        <v>5</v>
      </c>
      <c r="J251" s="366" t="s">
        <v>2</v>
      </c>
      <c r="K251" s="365">
        <v>3</v>
      </c>
      <c r="L251" s="307" t="s">
        <v>92</v>
      </c>
      <c r="M251" s="307" t="s">
        <v>379</v>
      </c>
      <c r="N251" s="307" t="s">
        <v>111</v>
      </c>
      <c r="O251" s="328" t="s">
        <v>212</v>
      </c>
    </row>
    <row r="252" spans="1:20" ht="15.5" x14ac:dyDescent="0.35">
      <c r="A252" s="77"/>
      <c r="B252" s="80"/>
      <c r="C252" s="41"/>
      <c r="D252" s="41"/>
      <c r="E252" s="41"/>
      <c r="F252" s="41"/>
      <c r="G252" s="328" t="s">
        <v>327</v>
      </c>
      <c r="H252" s="14" t="s">
        <v>343</v>
      </c>
      <c r="I252" s="332" t="s">
        <v>5</v>
      </c>
      <c r="J252" s="332" t="s">
        <v>2</v>
      </c>
      <c r="K252" s="332">
        <v>3</v>
      </c>
      <c r="L252" s="277" t="s">
        <v>89</v>
      </c>
      <c r="M252" s="277" t="s">
        <v>18</v>
      </c>
      <c r="N252" s="277" t="s">
        <v>111</v>
      </c>
      <c r="O252" s="328" t="s">
        <v>202</v>
      </c>
      <c r="P252" s="202">
        <v>58</v>
      </c>
      <c r="R252" s="405">
        <v>160</v>
      </c>
    </row>
    <row r="253" spans="1:20" s="43" customFormat="1" x14ac:dyDescent="0.35">
      <c r="A253" s="533"/>
      <c r="B253" s="534"/>
      <c r="C253" s="73"/>
      <c r="D253" s="73"/>
      <c r="E253" s="73"/>
      <c r="F253" s="73"/>
    </row>
    <row r="254" spans="1:20" ht="15.5" x14ac:dyDescent="0.35">
      <c r="A254" s="77">
        <f>A248+1</f>
        <v>40</v>
      </c>
      <c r="B254" s="80" t="s">
        <v>232</v>
      </c>
      <c r="C254" s="41">
        <f>COUNTIF('GABUNG '!$K$3:$K$255,'rakap m.k. '!$B$3:$B$352)</f>
        <v>1</v>
      </c>
      <c r="D254" s="41">
        <f>COUNTIF('GABUNG '!$M$3:$M$253,'rakap m.k. '!$B$3:$B$352)</f>
        <v>4</v>
      </c>
      <c r="E254" s="41">
        <f>COUNTIF('GABUNG '!O51:O309,'rakap m.k. '!B254:B400)</f>
        <v>0</v>
      </c>
      <c r="F254" s="41">
        <f>SUM(C254:E254)</f>
        <v>5</v>
      </c>
      <c r="G254" s="328" t="s">
        <v>232</v>
      </c>
      <c r="H254" s="20" t="s">
        <v>178</v>
      </c>
      <c r="I254" s="481" t="s">
        <v>29</v>
      </c>
      <c r="J254" s="473" t="s">
        <v>0</v>
      </c>
      <c r="K254" s="473">
        <v>3</v>
      </c>
      <c r="L254" s="321" t="s">
        <v>180</v>
      </c>
      <c r="M254" s="321" t="s">
        <v>12</v>
      </c>
      <c r="N254" s="524" t="s">
        <v>111</v>
      </c>
      <c r="O254" s="328" t="s">
        <v>230</v>
      </c>
      <c r="P254" s="328"/>
      <c r="Q254" s="396" t="e">
        <v>#N/A</v>
      </c>
    </row>
    <row r="255" spans="1:20" ht="15.5" x14ac:dyDescent="0.35">
      <c r="A255" s="77"/>
      <c r="B255" s="80" t="s">
        <v>100</v>
      </c>
      <c r="C255" s="41"/>
      <c r="D255" s="41"/>
      <c r="E255" s="41"/>
      <c r="F255" s="41"/>
      <c r="G255" s="328" t="s">
        <v>232</v>
      </c>
      <c r="H255" s="20" t="s">
        <v>184</v>
      </c>
      <c r="I255" s="568" t="s">
        <v>32</v>
      </c>
      <c r="J255" s="349" t="s">
        <v>1</v>
      </c>
      <c r="K255" s="349">
        <v>3</v>
      </c>
      <c r="L255" s="273" t="s">
        <v>83</v>
      </c>
      <c r="M255" s="283" t="s">
        <v>8</v>
      </c>
      <c r="N255" s="273" t="s">
        <v>111</v>
      </c>
      <c r="O255" s="328" t="s">
        <v>230</v>
      </c>
      <c r="P255" s="176">
        <v>49</v>
      </c>
      <c r="Q255" s="328" t="s">
        <v>232</v>
      </c>
    </row>
    <row r="256" spans="1:20" ht="15.5" x14ac:dyDescent="0.35">
      <c r="A256" s="77"/>
      <c r="B256" s="78"/>
      <c r="C256" s="41"/>
      <c r="D256" s="41"/>
      <c r="E256" s="41"/>
      <c r="F256" s="682"/>
      <c r="G256" s="328" t="s">
        <v>232</v>
      </c>
      <c r="H256" s="14" t="s">
        <v>187</v>
      </c>
      <c r="I256" s="716" t="s">
        <v>27</v>
      </c>
      <c r="J256" s="337" t="s">
        <v>1</v>
      </c>
      <c r="K256" s="337">
        <v>3</v>
      </c>
      <c r="L256" s="443" t="s">
        <v>333</v>
      </c>
      <c r="M256" s="443" t="s">
        <v>19</v>
      </c>
      <c r="N256" s="443" t="s">
        <v>111</v>
      </c>
      <c r="O256" s="328" t="s">
        <v>119</v>
      </c>
      <c r="P256" s="90">
        <v>11</v>
      </c>
      <c r="Q256" s="328" t="s">
        <v>502</v>
      </c>
    </row>
    <row r="257" spans="1:17" ht="15.5" x14ac:dyDescent="0.35">
      <c r="A257" s="77"/>
      <c r="B257" s="80"/>
      <c r="C257" s="41"/>
      <c r="D257" s="41"/>
      <c r="E257" s="41"/>
      <c r="F257" s="41"/>
      <c r="G257" s="328" t="s">
        <v>232</v>
      </c>
      <c r="H257" s="14" t="s">
        <v>343</v>
      </c>
      <c r="I257" s="332" t="s">
        <v>5</v>
      </c>
      <c r="J257" s="332" t="s">
        <v>2</v>
      </c>
      <c r="K257" s="332">
        <v>3</v>
      </c>
      <c r="L257" s="277" t="s">
        <v>84</v>
      </c>
      <c r="M257" s="277" t="s">
        <v>9</v>
      </c>
      <c r="N257" s="277" t="s">
        <v>111</v>
      </c>
      <c r="O257" s="328" t="s">
        <v>230</v>
      </c>
      <c r="P257" s="202">
        <v>49</v>
      </c>
      <c r="Q257" s="328" t="s">
        <v>232</v>
      </c>
    </row>
    <row r="258" spans="1:17" ht="15.5" x14ac:dyDescent="0.35">
      <c r="A258" s="77"/>
      <c r="B258" s="80"/>
      <c r="C258" s="41"/>
      <c r="D258" s="41"/>
      <c r="E258" s="41"/>
      <c r="F258" s="41"/>
      <c r="G258" s="328" t="s">
        <v>232</v>
      </c>
      <c r="H258" s="465" t="s">
        <v>371</v>
      </c>
      <c r="I258" s="498" t="s">
        <v>41</v>
      </c>
      <c r="J258" s="466" t="s">
        <v>0</v>
      </c>
      <c r="K258" s="466">
        <v>2</v>
      </c>
      <c r="L258" s="459" t="s">
        <v>86</v>
      </c>
      <c r="M258" s="459" t="s">
        <v>11</v>
      </c>
      <c r="N258" s="459" t="s">
        <v>111</v>
      </c>
      <c r="O258" s="328" t="s">
        <v>238</v>
      </c>
      <c r="P258" s="328"/>
      <c r="Q258" s="396" t="e">
        <v>#N/A</v>
      </c>
    </row>
    <row r="259" spans="1:17" s="43" customFormat="1" x14ac:dyDescent="0.35">
      <c r="A259" s="533"/>
      <c r="B259" s="534"/>
      <c r="C259" s="73"/>
      <c r="D259" s="73"/>
      <c r="E259" s="73"/>
      <c r="F259" s="73"/>
    </row>
    <row r="260" spans="1:17" ht="15.5" x14ac:dyDescent="0.35">
      <c r="A260" s="77">
        <f>A254+1</f>
        <v>41</v>
      </c>
      <c r="B260" s="80" t="s">
        <v>233</v>
      </c>
      <c r="C260" s="41">
        <f>COUNTIF('GABUNG '!$K$3:$K$255,'rakap m.k. '!$B$3:$B$352)</f>
        <v>5</v>
      </c>
      <c r="D260" s="41">
        <f>COUNTIF('GABUNG '!$M$3:$M$253,'rakap m.k. '!$B$3:$B$352)</f>
        <v>0</v>
      </c>
      <c r="E260" s="41">
        <f>COUNTIF('GABUNG '!O52:O310,'rakap m.k. '!B260:B401)</f>
        <v>0</v>
      </c>
      <c r="F260" s="41">
        <f>SUM(C260:E260)</f>
        <v>5</v>
      </c>
      <c r="G260" s="328" t="s">
        <v>233</v>
      </c>
      <c r="H260" s="20" t="s">
        <v>178</v>
      </c>
      <c r="I260" s="332" t="s">
        <v>29</v>
      </c>
      <c r="J260" s="335" t="s">
        <v>0</v>
      </c>
      <c r="K260" s="335">
        <v>3</v>
      </c>
      <c r="L260" s="459" t="s">
        <v>88</v>
      </c>
      <c r="M260" s="459" t="s">
        <v>9</v>
      </c>
      <c r="N260" s="271" t="s">
        <v>111</v>
      </c>
      <c r="O260" s="328" t="s">
        <v>326</v>
      </c>
    </row>
    <row r="261" spans="1:17" ht="15.5" x14ac:dyDescent="0.35">
      <c r="A261" s="77"/>
      <c r="B261" s="80" t="s">
        <v>100</v>
      </c>
      <c r="C261" s="41"/>
      <c r="D261" s="41"/>
      <c r="E261" s="41"/>
      <c r="F261" s="41"/>
      <c r="G261" s="328" t="s">
        <v>233</v>
      </c>
      <c r="H261" s="20" t="s">
        <v>336</v>
      </c>
      <c r="I261" s="332" t="s">
        <v>264</v>
      </c>
      <c r="J261" s="335" t="s">
        <v>0</v>
      </c>
      <c r="K261" s="335">
        <v>3</v>
      </c>
      <c r="L261" s="459" t="s">
        <v>180</v>
      </c>
      <c r="M261" s="459" t="s">
        <v>8</v>
      </c>
      <c r="N261" s="459" t="s">
        <v>111</v>
      </c>
      <c r="O261" s="328" t="s">
        <v>122</v>
      </c>
    </row>
    <row r="262" spans="1:17" ht="15.5" x14ac:dyDescent="0.35">
      <c r="A262" s="77"/>
      <c r="B262" s="80"/>
      <c r="C262" s="41"/>
      <c r="D262" s="41"/>
      <c r="E262" s="41"/>
      <c r="F262" s="41"/>
      <c r="G262" s="328" t="s">
        <v>233</v>
      </c>
      <c r="H262" s="20" t="s">
        <v>184</v>
      </c>
      <c r="I262" s="736" t="s">
        <v>32</v>
      </c>
      <c r="J262" s="354" t="s">
        <v>1</v>
      </c>
      <c r="K262" s="354">
        <v>3</v>
      </c>
      <c r="L262" s="273" t="s">
        <v>85</v>
      </c>
      <c r="M262" s="283" t="s">
        <v>10</v>
      </c>
      <c r="N262" s="273" t="s">
        <v>111</v>
      </c>
      <c r="O262" s="328" t="s">
        <v>326</v>
      </c>
    </row>
    <row r="263" spans="1:17" ht="15.5" x14ac:dyDescent="0.35">
      <c r="A263" s="77"/>
      <c r="B263" s="81"/>
      <c r="C263" s="41"/>
      <c r="D263" s="41"/>
      <c r="E263" s="41"/>
      <c r="F263" s="41"/>
      <c r="G263" s="328" t="s">
        <v>233</v>
      </c>
      <c r="H263" s="27" t="s">
        <v>341</v>
      </c>
      <c r="I263" s="568" t="s">
        <v>5</v>
      </c>
      <c r="J263" s="366" t="s">
        <v>2</v>
      </c>
      <c r="K263" s="365">
        <v>3</v>
      </c>
      <c r="L263" s="307" t="s">
        <v>91</v>
      </c>
      <c r="M263" s="307" t="s">
        <v>378</v>
      </c>
      <c r="N263" s="307" t="s">
        <v>111</v>
      </c>
      <c r="O263" s="328" t="s">
        <v>498</v>
      </c>
      <c r="P263" s="328"/>
      <c r="Q263" s="328"/>
    </row>
    <row r="264" spans="1:17" ht="15.5" x14ac:dyDescent="0.35">
      <c r="A264" s="77"/>
      <c r="B264" s="80"/>
      <c r="C264" s="41"/>
      <c r="D264" s="41"/>
      <c r="E264" s="41"/>
      <c r="F264" s="41"/>
      <c r="G264" s="328" t="s">
        <v>233</v>
      </c>
      <c r="H264" s="14" t="s">
        <v>346</v>
      </c>
      <c r="I264" s="481" t="s">
        <v>41</v>
      </c>
      <c r="J264" s="489" t="s">
        <v>2</v>
      </c>
      <c r="K264" s="489">
        <v>2</v>
      </c>
      <c r="L264" s="322" t="s">
        <v>86</v>
      </c>
      <c r="M264" s="322" t="s">
        <v>22</v>
      </c>
      <c r="N264" s="322" t="s">
        <v>111</v>
      </c>
      <c r="O264" s="328" t="s">
        <v>326</v>
      </c>
    </row>
    <row r="265" spans="1:17" s="43" customFormat="1" x14ac:dyDescent="0.35">
      <c r="A265" s="533"/>
      <c r="B265" s="534"/>
      <c r="C265" s="73"/>
      <c r="D265" s="73"/>
      <c r="E265" s="73"/>
      <c r="F265" s="73"/>
    </row>
    <row r="266" spans="1:17" ht="15.5" x14ac:dyDescent="0.35">
      <c r="A266" s="77">
        <f>A260+1</f>
        <v>42</v>
      </c>
      <c r="B266" s="80" t="s">
        <v>234</v>
      </c>
      <c r="C266" s="41">
        <f>COUNTIF('GABUNG '!$K$3:$K$255,'rakap m.k. '!$B$3:$B$352)</f>
        <v>5</v>
      </c>
      <c r="D266" s="41">
        <f>COUNTIF('GABUNG '!$M$3:$M$253,'rakap m.k. '!$B$3:$B$352)</f>
        <v>0</v>
      </c>
      <c r="E266" s="41">
        <f>COUNTIF('GABUNG '!O53:O311,'rakap m.k. '!B266:B402)</f>
        <v>0</v>
      </c>
      <c r="F266" s="41">
        <f>SUM(C266:E266)</f>
        <v>5</v>
      </c>
      <c r="G266" s="328" t="s">
        <v>234</v>
      </c>
      <c r="H266" s="20" t="s">
        <v>178</v>
      </c>
      <c r="I266" s="498" t="s">
        <v>29</v>
      </c>
      <c r="J266" s="466" t="s">
        <v>0</v>
      </c>
      <c r="K266" s="466">
        <v>3</v>
      </c>
      <c r="L266" s="459" t="s">
        <v>89</v>
      </c>
      <c r="M266" s="459" t="s">
        <v>10</v>
      </c>
      <c r="N266" s="271" t="s">
        <v>111</v>
      </c>
      <c r="O266" s="328" t="s">
        <v>240</v>
      </c>
    </row>
    <row r="267" spans="1:17" ht="15.5" x14ac:dyDescent="0.35">
      <c r="A267" s="77"/>
      <c r="B267" s="80" t="s">
        <v>100</v>
      </c>
      <c r="C267" s="41"/>
      <c r="D267" s="41"/>
      <c r="E267" s="41"/>
      <c r="F267" s="41"/>
      <c r="G267" s="328" t="s">
        <v>234</v>
      </c>
      <c r="H267" s="20" t="s">
        <v>184</v>
      </c>
      <c r="I267" s="717" t="s">
        <v>32</v>
      </c>
      <c r="J267" s="502" t="s">
        <v>1</v>
      </c>
      <c r="K267" s="502">
        <v>3</v>
      </c>
      <c r="L267" s="273" t="s">
        <v>86</v>
      </c>
      <c r="M267" s="283" t="s">
        <v>11</v>
      </c>
      <c r="N267" s="273" t="s">
        <v>111</v>
      </c>
      <c r="O267" s="328" t="s">
        <v>240</v>
      </c>
    </row>
    <row r="268" spans="1:17" ht="15.5" x14ac:dyDescent="0.35">
      <c r="A268" s="77"/>
      <c r="B268" s="80"/>
      <c r="C268" s="41"/>
      <c r="D268" s="41"/>
      <c r="E268" s="41"/>
      <c r="F268" s="41"/>
      <c r="G268" s="328" t="s">
        <v>234</v>
      </c>
      <c r="H268" s="27" t="s">
        <v>341</v>
      </c>
      <c r="I268" s="711" t="s">
        <v>255</v>
      </c>
      <c r="J268" s="501" t="s">
        <v>1</v>
      </c>
      <c r="K268" s="509">
        <v>3</v>
      </c>
      <c r="L268" s="516" t="s">
        <v>86</v>
      </c>
      <c r="M268" s="520" t="s">
        <v>11</v>
      </c>
      <c r="N268" s="516" t="s">
        <v>111</v>
      </c>
      <c r="O268" s="328" t="s">
        <v>240</v>
      </c>
    </row>
    <row r="269" spans="1:17" ht="15.5" x14ac:dyDescent="0.35">
      <c r="A269" s="77"/>
      <c r="B269" s="80"/>
      <c r="C269" s="41"/>
      <c r="D269" s="41"/>
      <c r="E269" s="41"/>
      <c r="F269" s="41"/>
      <c r="G269" s="328" t="s">
        <v>234</v>
      </c>
      <c r="H269" s="14" t="s">
        <v>187</v>
      </c>
      <c r="I269" s="481" t="s">
        <v>7</v>
      </c>
      <c r="J269" s="489" t="s">
        <v>1</v>
      </c>
      <c r="K269" s="489">
        <v>3</v>
      </c>
      <c r="L269" s="322" t="s">
        <v>88</v>
      </c>
      <c r="M269" s="322" t="s">
        <v>22</v>
      </c>
      <c r="N269" s="322" t="s">
        <v>111</v>
      </c>
      <c r="O269" s="328" t="s">
        <v>238</v>
      </c>
    </row>
    <row r="270" spans="1:17" ht="15.5" x14ac:dyDescent="0.35">
      <c r="A270" s="77"/>
      <c r="B270" s="80"/>
      <c r="C270" s="41"/>
      <c r="D270" s="41"/>
      <c r="E270" s="41"/>
      <c r="F270" s="41"/>
      <c r="G270" s="328" t="s">
        <v>234</v>
      </c>
      <c r="H270" s="465" t="s">
        <v>371</v>
      </c>
      <c r="I270" s="498" t="s">
        <v>41</v>
      </c>
      <c r="J270" s="466" t="s">
        <v>0</v>
      </c>
      <c r="K270" s="466">
        <v>2</v>
      </c>
      <c r="L270" s="459" t="s">
        <v>87</v>
      </c>
      <c r="M270" s="459" t="s">
        <v>12</v>
      </c>
      <c r="N270" s="459" t="s">
        <v>111</v>
      </c>
      <c r="O270" s="328" t="s">
        <v>125</v>
      </c>
    </row>
    <row r="271" spans="1:17" s="43" customFormat="1" x14ac:dyDescent="0.35">
      <c r="A271" s="533"/>
      <c r="B271" s="534"/>
      <c r="C271" s="73"/>
      <c r="D271" s="73"/>
      <c r="E271" s="73"/>
      <c r="F271" s="73"/>
    </row>
    <row r="272" spans="1:17" ht="15.5" x14ac:dyDescent="0.35">
      <c r="A272" s="77">
        <f>A266+1</f>
        <v>43</v>
      </c>
      <c r="B272" s="80" t="s">
        <v>235</v>
      </c>
      <c r="C272" s="41">
        <f>COUNTIF('GABUNG '!$K$3:$K$255,'rakap m.k. '!$B$3:$B$352)</f>
        <v>1</v>
      </c>
      <c r="D272" s="41">
        <f>COUNTIF('GABUNG '!$M$3:$M$253,'rakap m.k. '!$B$3:$B$352)</f>
        <v>2</v>
      </c>
      <c r="E272" s="41">
        <f>COUNTIF('GABUNG '!O54:O312,'rakap m.k. '!B272:B403)</f>
        <v>0</v>
      </c>
      <c r="F272" s="41">
        <f>SUM(C272:E272)</f>
        <v>3</v>
      </c>
      <c r="G272" s="328" t="s">
        <v>235</v>
      </c>
      <c r="H272" s="20" t="s">
        <v>184</v>
      </c>
      <c r="I272" s="568" t="s">
        <v>32</v>
      </c>
      <c r="J272" s="349" t="s">
        <v>1</v>
      </c>
      <c r="K272" s="349">
        <v>3</v>
      </c>
      <c r="L272" s="273" t="s">
        <v>84</v>
      </c>
      <c r="M272" s="283" t="s">
        <v>9</v>
      </c>
      <c r="N272" s="273" t="s">
        <v>111</v>
      </c>
      <c r="O272" s="328" t="s">
        <v>238</v>
      </c>
      <c r="P272" s="328"/>
      <c r="Q272" s="48"/>
    </row>
    <row r="273" spans="1:17" ht="15.5" x14ac:dyDescent="0.35">
      <c r="A273" s="77"/>
      <c r="B273" s="80" t="s">
        <v>493</v>
      </c>
      <c r="C273" s="41"/>
      <c r="D273" s="41"/>
      <c r="E273" s="41"/>
      <c r="F273" s="41"/>
      <c r="G273" s="328" t="s">
        <v>235</v>
      </c>
      <c r="H273" s="20" t="s">
        <v>336</v>
      </c>
      <c r="I273" s="332" t="s">
        <v>264</v>
      </c>
      <c r="J273" s="335" t="s">
        <v>0</v>
      </c>
      <c r="K273" s="335">
        <v>3</v>
      </c>
      <c r="L273" s="459" t="s">
        <v>181</v>
      </c>
      <c r="M273" s="459" t="s">
        <v>9</v>
      </c>
      <c r="N273" s="459" t="s">
        <v>111</v>
      </c>
      <c r="O273" s="328" t="s">
        <v>327</v>
      </c>
      <c r="P273" s="176">
        <v>52</v>
      </c>
      <c r="Q273" s="328" t="s">
        <v>235</v>
      </c>
    </row>
    <row r="274" spans="1:17" ht="15.5" x14ac:dyDescent="0.35">
      <c r="A274" s="77"/>
      <c r="B274" s="80" t="s">
        <v>100</v>
      </c>
      <c r="C274" s="41"/>
      <c r="D274" s="41"/>
      <c r="E274" s="41"/>
      <c r="F274" s="41"/>
      <c r="G274" s="328" t="s">
        <v>235</v>
      </c>
      <c r="H274" s="14" t="s">
        <v>343</v>
      </c>
      <c r="I274" s="332" t="s">
        <v>5</v>
      </c>
      <c r="J274" s="332" t="s">
        <v>2</v>
      </c>
      <c r="K274" s="332">
        <v>3</v>
      </c>
      <c r="L274" s="277" t="s">
        <v>83</v>
      </c>
      <c r="M274" s="277" t="s">
        <v>8</v>
      </c>
      <c r="N274" s="277" t="s">
        <v>111</v>
      </c>
      <c r="O274" s="328" t="s">
        <v>121</v>
      </c>
      <c r="P274" s="202">
        <v>52</v>
      </c>
      <c r="Q274" s="328" t="s">
        <v>235</v>
      </c>
    </row>
    <row r="275" spans="1:17" s="43" customFormat="1" x14ac:dyDescent="0.35">
      <c r="A275" s="533"/>
      <c r="B275" s="534"/>
      <c r="C275" s="73"/>
      <c r="D275" s="73"/>
      <c r="E275" s="73"/>
      <c r="F275" s="73"/>
    </row>
    <row r="276" spans="1:17" ht="15.5" x14ac:dyDescent="0.35">
      <c r="A276" s="77">
        <f>A272+1</f>
        <v>44</v>
      </c>
      <c r="B276" s="80" t="s">
        <v>126</v>
      </c>
      <c r="C276" s="41">
        <f>COUNTIF('GABUNG '!$K$3:$K$255,'rakap m.k. '!$B$3:$B$352)</f>
        <v>4</v>
      </c>
      <c r="D276" s="41">
        <f>COUNTIF('GABUNG '!$M$3:$M$253,'rakap m.k. '!$B$3:$B$352)</f>
        <v>1</v>
      </c>
      <c r="E276" s="41">
        <f>COUNTIF('GABUNG '!O55:O313,'rakap m.k. '!B276:B404)</f>
        <v>0</v>
      </c>
      <c r="F276" s="41">
        <f>SUM(C276:E276)</f>
        <v>5</v>
      </c>
      <c r="G276" s="328" t="s">
        <v>126</v>
      </c>
      <c r="H276" s="20" t="s">
        <v>178</v>
      </c>
      <c r="I276" s="332" t="s">
        <v>29</v>
      </c>
      <c r="J276" s="335" t="s">
        <v>0</v>
      </c>
      <c r="K276" s="335">
        <v>3</v>
      </c>
      <c r="L276" s="459" t="s">
        <v>87</v>
      </c>
      <c r="M276" s="459" t="s">
        <v>8</v>
      </c>
      <c r="N276" s="271" t="s">
        <v>111</v>
      </c>
      <c r="O276" s="328" t="s">
        <v>327</v>
      </c>
      <c r="P276" s="404">
        <v>53</v>
      </c>
      <c r="Q276" s="328" t="s">
        <v>126</v>
      </c>
    </row>
    <row r="277" spans="1:17" ht="15.5" x14ac:dyDescent="0.35">
      <c r="A277" s="77"/>
      <c r="B277" s="80" t="s">
        <v>100</v>
      </c>
      <c r="C277" s="41"/>
      <c r="D277" s="41"/>
      <c r="E277" s="41"/>
      <c r="F277" s="41"/>
      <c r="G277" s="328" t="s">
        <v>126</v>
      </c>
      <c r="H277" s="20" t="s">
        <v>184</v>
      </c>
      <c r="I277" s="568" t="s">
        <v>32</v>
      </c>
      <c r="J277" s="349" t="s">
        <v>1</v>
      </c>
      <c r="K277" s="349">
        <v>3</v>
      </c>
      <c r="L277" s="273" t="s">
        <v>89</v>
      </c>
      <c r="M277" s="294" t="s">
        <v>18</v>
      </c>
      <c r="N277" s="273" t="s">
        <v>111</v>
      </c>
      <c r="O277" s="328" t="s">
        <v>241</v>
      </c>
      <c r="P277" s="328"/>
      <c r="Q277" s="396"/>
    </row>
    <row r="278" spans="1:17" ht="15.5" x14ac:dyDescent="0.35">
      <c r="A278" s="77"/>
      <c r="B278" s="80"/>
      <c r="C278" s="41"/>
      <c r="D278" s="41"/>
      <c r="E278" s="41"/>
      <c r="F278" s="41"/>
      <c r="G278" s="328" t="s">
        <v>126</v>
      </c>
      <c r="H278" s="20" t="s">
        <v>185</v>
      </c>
      <c r="I278" s="568" t="s">
        <v>7</v>
      </c>
      <c r="J278" s="372" t="s">
        <v>0</v>
      </c>
      <c r="K278" s="359">
        <v>3</v>
      </c>
      <c r="L278" s="285" t="s">
        <v>91</v>
      </c>
      <c r="M278" s="304" t="s">
        <v>10</v>
      </c>
      <c r="N278" s="304" t="s">
        <v>111</v>
      </c>
      <c r="O278" s="328" t="s">
        <v>513</v>
      </c>
      <c r="P278" s="328"/>
      <c r="Q278" s="396" t="e">
        <v>#N/A</v>
      </c>
    </row>
    <row r="279" spans="1:17" ht="15.5" x14ac:dyDescent="0.35">
      <c r="A279" s="77"/>
      <c r="B279" s="80"/>
      <c r="C279" s="41"/>
      <c r="D279" s="41"/>
      <c r="E279" s="41"/>
      <c r="F279" s="41"/>
      <c r="G279" s="328" t="s">
        <v>126</v>
      </c>
      <c r="H279" s="14" t="s">
        <v>186</v>
      </c>
      <c r="I279" s="332" t="s">
        <v>7</v>
      </c>
      <c r="J279" s="335" t="s">
        <v>0</v>
      </c>
      <c r="K279" s="335">
        <v>3</v>
      </c>
      <c r="L279" s="459" t="s">
        <v>84</v>
      </c>
      <c r="M279" s="459" t="s">
        <v>20</v>
      </c>
      <c r="N279" s="459" t="s">
        <v>111</v>
      </c>
      <c r="O279" s="328" t="s">
        <v>326</v>
      </c>
      <c r="P279" s="328"/>
      <c r="Q279" s="396" t="e">
        <v>#N/A</v>
      </c>
    </row>
    <row r="280" spans="1:17" ht="15.5" x14ac:dyDescent="0.35">
      <c r="A280" s="77"/>
      <c r="B280" s="80"/>
      <c r="C280" s="41"/>
      <c r="D280" s="41"/>
      <c r="E280" s="41"/>
      <c r="F280" s="41"/>
      <c r="G280" s="328" t="s">
        <v>126</v>
      </c>
      <c r="H280" s="14" t="s">
        <v>187</v>
      </c>
      <c r="I280" s="332" t="s">
        <v>7</v>
      </c>
      <c r="J280" s="388" t="s">
        <v>1</v>
      </c>
      <c r="K280" s="388">
        <v>3</v>
      </c>
      <c r="L280" s="275" t="s">
        <v>181</v>
      </c>
      <c r="M280" s="275" t="s">
        <v>63</v>
      </c>
      <c r="N280" s="275" t="s">
        <v>111</v>
      </c>
      <c r="O280" s="328" t="s">
        <v>211</v>
      </c>
      <c r="P280" s="328"/>
      <c r="Q280" s="396" t="e">
        <v>#N/A</v>
      </c>
    </row>
    <row r="281" spans="1:17" s="43" customFormat="1" x14ac:dyDescent="0.35">
      <c r="A281" s="533"/>
      <c r="B281" s="534"/>
      <c r="C281" s="73"/>
      <c r="D281" s="73"/>
      <c r="E281" s="73"/>
      <c r="F281" s="73"/>
    </row>
    <row r="282" spans="1:17" x14ac:dyDescent="0.35">
      <c r="A282" s="77">
        <f>A276+1</f>
        <v>45</v>
      </c>
      <c r="B282" s="80" t="s">
        <v>236</v>
      </c>
      <c r="C282" s="41">
        <f>COUNTIF('GABUNG '!$K$3:$K$255,'rakap m.k. '!$B$3:$B$352)</f>
        <v>0</v>
      </c>
      <c r="D282" s="41">
        <f>COUNTIF('GABUNG '!$M$3:$M$253,'rakap m.k. '!$B$3:$B$352)</f>
        <v>0</v>
      </c>
      <c r="E282" s="41">
        <f>COUNTIF('GABUNG '!O56:O314,'rakap m.k. '!B282:B405)</f>
        <v>0</v>
      </c>
      <c r="F282" s="41">
        <f>SUM(C282:E282)</f>
        <v>0</v>
      </c>
    </row>
    <row r="283" spans="1:17" s="43" customFormat="1" x14ac:dyDescent="0.35">
      <c r="A283" s="533"/>
      <c r="B283" s="534"/>
      <c r="C283" s="73"/>
      <c r="D283" s="73"/>
      <c r="E283" s="73"/>
      <c r="F283" s="73"/>
    </row>
    <row r="284" spans="1:17" ht="15.5" x14ac:dyDescent="0.35">
      <c r="A284" s="77">
        <f>A282+1</f>
        <v>46</v>
      </c>
      <c r="B284" s="80" t="s">
        <v>125</v>
      </c>
      <c r="C284" s="41">
        <f>COUNTIF('GABUNG '!$K$3:$K$255,'rakap m.k. '!$B$3:$B$352)</f>
        <v>2</v>
      </c>
      <c r="D284" s="41">
        <f>COUNTIF('GABUNG '!$M$3:$M$253,'rakap m.k. '!$B$3:$B$352)</f>
        <v>2</v>
      </c>
      <c r="E284" s="41">
        <f>COUNTIF('GABUNG '!O57:O315,'rakap m.k. '!B284:B406)</f>
        <v>0</v>
      </c>
      <c r="F284" s="41">
        <f>SUM(C284:E284)</f>
        <v>4</v>
      </c>
      <c r="G284" s="328" t="s">
        <v>125</v>
      </c>
      <c r="H284" s="20" t="s">
        <v>178</v>
      </c>
      <c r="I284" s="332" t="s">
        <v>29</v>
      </c>
      <c r="J284" s="335" t="s">
        <v>0</v>
      </c>
      <c r="K284" s="335">
        <v>3</v>
      </c>
      <c r="L284" s="459" t="s">
        <v>181</v>
      </c>
      <c r="M284" s="459" t="s">
        <v>17</v>
      </c>
      <c r="N284" s="271" t="s">
        <v>111</v>
      </c>
      <c r="O284" s="328" t="s">
        <v>242</v>
      </c>
      <c r="P284" s="328"/>
      <c r="Q284" s="48"/>
    </row>
    <row r="285" spans="1:17" ht="15.5" x14ac:dyDescent="0.35">
      <c r="A285" s="77"/>
      <c r="B285" s="80" t="s">
        <v>493</v>
      </c>
      <c r="C285" s="41"/>
      <c r="D285" s="41"/>
      <c r="E285" s="41"/>
      <c r="F285" s="41"/>
      <c r="G285" s="328" t="s">
        <v>125</v>
      </c>
      <c r="H285" s="20" t="s">
        <v>184</v>
      </c>
      <c r="I285" s="568" t="s">
        <v>32</v>
      </c>
      <c r="J285" s="349" t="s">
        <v>1</v>
      </c>
      <c r="K285" s="349">
        <v>3</v>
      </c>
      <c r="L285" s="273" t="s">
        <v>90</v>
      </c>
      <c r="M285" s="294" t="s">
        <v>19</v>
      </c>
      <c r="N285" s="273" t="s">
        <v>111</v>
      </c>
      <c r="O285" s="328" t="s">
        <v>242</v>
      </c>
      <c r="P285" s="328"/>
      <c r="Q285" s="48"/>
    </row>
    <row r="286" spans="1:17" ht="15.5" x14ac:dyDescent="0.35">
      <c r="A286" s="77"/>
      <c r="B286" s="78" t="s">
        <v>506</v>
      </c>
      <c r="C286" s="41"/>
      <c r="D286" s="41"/>
      <c r="E286" s="41"/>
      <c r="F286" s="41"/>
      <c r="G286" s="328" t="s">
        <v>125</v>
      </c>
      <c r="H286" s="27" t="s">
        <v>341</v>
      </c>
      <c r="I286" s="568" t="s">
        <v>5</v>
      </c>
      <c r="J286" s="366" t="s">
        <v>2</v>
      </c>
      <c r="K286" s="365">
        <v>3</v>
      </c>
      <c r="L286" s="307" t="s">
        <v>92</v>
      </c>
      <c r="M286" s="307" t="s">
        <v>379</v>
      </c>
      <c r="N286" s="307" t="s">
        <v>111</v>
      </c>
      <c r="O286" s="328" t="s">
        <v>505</v>
      </c>
      <c r="P286" s="328">
        <v>22</v>
      </c>
      <c r="Q286" s="328" t="s">
        <v>505</v>
      </c>
    </row>
    <row r="287" spans="1:17" ht="15.5" x14ac:dyDescent="0.35">
      <c r="A287" s="77"/>
      <c r="B287" s="80"/>
      <c r="C287" s="41"/>
      <c r="D287" s="41"/>
      <c r="E287" s="41"/>
      <c r="F287" s="41"/>
      <c r="G287" s="328" t="s">
        <v>125</v>
      </c>
      <c r="H287" s="14" t="s">
        <v>371</v>
      </c>
      <c r="I287" s="332" t="s">
        <v>41</v>
      </c>
      <c r="J287" s="335" t="s">
        <v>0</v>
      </c>
      <c r="K287" s="335">
        <v>2</v>
      </c>
      <c r="L287" s="459" t="s">
        <v>87</v>
      </c>
      <c r="M287" s="459" t="s">
        <v>12</v>
      </c>
      <c r="N287" s="459" t="s">
        <v>111</v>
      </c>
      <c r="O287" s="328" t="s">
        <v>234</v>
      </c>
      <c r="P287" s="202">
        <v>55</v>
      </c>
      <c r="Q287" s="328" t="s">
        <v>125</v>
      </c>
    </row>
    <row r="288" spans="1:17" s="43" customFormat="1" x14ac:dyDescent="0.35">
      <c r="A288" s="533"/>
      <c r="B288" s="534"/>
      <c r="C288" s="73"/>
      <c r="D288" s="73"/>
      <c r="E288" s="73"/>
      <c r="F288" s="73"/>
    </row>
    <row r="289" spans="1:18" ht="15.5" x14ac:dyDescent="0.35">
      <c r="A289" s="77">
        <f>A284+1</f>
        <v>47</v>
      </c>
      <c r="B289" s="80" t="s">
        <v>122</v>
      </c>
      <c r="C289" s="41">
        <f>COUNTIF('GABUNG '!$K$3:$K$255,'rakap m.k. '!$B$3:$B$352)</f>
        <v>4</v>
      </c>
      <c r="D289" s="41">
        <f>COUNTIF('GABUNG '!$M$3:$M$253,'rakap m.k. '!$B$3:$B$352)</f>
        <v>1</v>
      </c>
      <c r="E289" s="41">
        <f>COUNTIF('GABUNG '!O58:O316,'rakap m.k. '!B289:B407)</f>
        <v>0</v>
      </c>
      <c r="F289" s="41">
        <f>SUM(C289:E289)</f>
        <v>5</v>
      </c>
      <c r="G289" s="328" t="s">
        <v>122</v>
      </c>
      <c r="H289" s="20" t="s">
        <v>178</v>
      </c>
      <c r="I289" s="332" t="s">
        <v>29</v>
      </c>
      <c r="J289" s="335" t="s">
        <v>0</v>
      </c>
      <c r="K289" s="335">
        <v>3</v>
      </c>
      <c r="L289" s="459" t="s">
        <v>90</v>
      </c>
      <c r="M289" s="459" t="s">
        <v>11</v>
      </c>
      <c r="N289" s="271" t="s">
        <v>111</v>
      </c>
      <c r="O289" s="328" t="s">
        <v>242</v>
      </c>
    </row>
    <row r="290" spans="1:18" ht="15.5" x14ac:dyDescent="0.35">
      <c r="A290" s="77"/>
      <c r="B290" s="80" t="s">
        <v>100</v>
      </c>
      <c r="C290" s="41"/>
      <c r="D290" s="41"/>
      <c r="E290" s="41"/>
      <c r="F290" s="41"/>
      <c r="G290" s="328" t="s">
        <v>122</v>
      </c>
      <c r="H290" s="20" t="s">
        <v>179</v>
      </c>
      <c r="I290" s="332" t="s">
        <v>33</v>
      </c>
      <c r="J290" s="337" t="s">
        <v>1</v>
      </c>
      <c r="K290" s="337">
        <v>3</v>
      </c>
      <c r="L290" s="460" t="s">
        <v>85</v>
      </c>
      <c r="M290" s="460" t="s">
        <v>11</v>
      </c>
      <c r="N290" s="460" t="s">
        <v>111</v>
      </c>
      <c r="O290" s="328" t="s">
        <v>510</v>
      </c>
    </row>
    <row r="291" spans="1:18" ht="15.5" x14ac:dyDescent="0.35">
      <c r="A291" s="77"/>
      <c r="B291" s="80"/>
      <c r="C291" s="41"/>
      <c r="D291" s="41"/>
      <c r="E291" s="41"/>
      <c r="F291" s="41"/>
      <c r="G291" s="328" t="s">
        <v>122</v>
      </c>
      <c r="H291" s="20" t="s">
        <v>183</v>
      </c>
      <c r="I291" s="332" t="s">
        <v>246</v>
      </c>
      <c r="J291" s="332" t="s">
        <v>2</v>
      </c>
      <c r="K291" s="332">
        <v>3</v>
      </c>
      <c r="L291" s="277" t="s">
        <v>83</v>
      </c>
      <c r="M291" s="278" t="s">
        <v>12</v>
      </c>
      <c r="N291" s="278" t="s">
        <v>111</v>
      </c>
      <c r="O291" s="328" t="s">
        <v>219</v>
      </c>
    </row>
    <row r="292" spans="1:18" ht="15.5" x14ac:dyDescent="0.35">
      <c r="A292" s="77"/>
      <c r="B292" s="80"/>
      <c r="C292" s="41"/>
      <c r="D292" s="41"/>
      <c r="E292" s="41"/>
      <c r="F292" s="41"/>
      <c r="G292" s="328" t="s">
        <v>122</v>
      </c>
      <c r="H292" s="20" t="s">
        <v>336</v>
      </c>
      <c r="I292" s="332" t="s">
        <v>264</v>
      </c>
      <c r="J292" s="335" t="s">
        <v>0</v>
      </c>
      <c r="K292" s="335">
        <v>3</v>
      </c>
      <c r="L292" s="459" t="s">
        <v>180</v>
      </c>
      <c r="M292" s="459" t="s">
        <v>8</v>
      </c>
      <c r="N292" s="459" t="s">
        <v>111</v>
      </c>
      <c r="O292" s="328" t="s">
        <v>233</v>
      </c>
      <c r="P292" s="404">
        <v>56</v>
      </c>
      <c r="Q292" s="328" t="s">
        <v>122</v>
      </c>
    </row>
    <row r="293" spans="1:18" ht="15.5" x14ac:dyDescent="0.35">
      <c r="A293" s="77"/>
      <c r="B293" s="80"/>
      <c r="C293" s="41"/>
      <c r="D293" s="41"/>
      <c r="E293" s="41"/>
      <c r="F293" s="41"/>
      <c r="G293" s="328" t="s">
        <v>122</v>
      </c>
      <c r="H293" s="20" t="s">
        <v>184</v>
      </c>
      <c r="I293" s="568" t="s">
        <v>32</v>
      </c>
      <c r="J293" s="349" t="s">
        <v>1</v>
      </c>
      <c r="K293" s="349">
        <v>3</v>
      </c>
      <c r="L293" s="273" t="s">
        <v>88</v>
      </c>
      <c r="M293" s="283" t="s">
        <v>17</v>
      </c>
      <c r="N293" s="273" t="s">
        <v>111</v>
      </c>
      <c r="O293" s="328" t="s">
        <v>237</v>
      </c>
    </row>
    <row r="294" spans="1:18" s="43" customFormat="1" x14ac:dyDescent="0.35">
      <c r="A294" s="533"/>
      <c r="B294" s="534"/>
      <c r="C294" s="73"/>
      <c r="D294" s="73"/>
      <c r="E294" s="73"/>
      <c r="F294" s="73"/>
    </row>
    <row r="295" spans="1:18" ht="15.5" x14ac:dyDescent="0.35">
      <c r="A295" s="77">
        <f>A289+1</f>
        <v>48</v>
      </c>
      <c r="B295" s="80" t="s">
        <v>237</v>
      </c>
      <c r="C295" s="41">
        <f>COUNTIF('GABUNG '!$K$3:$K$255,'rakap m.k. '!$B$3:$B$352)</f>
        <v>2</v>
      </c>
      <c r="D295" s="41">
        <f>COUNTIF('GABUNG '!$M$3:$M$253,'rakap m.k. '!$B$3:$B$352)</f>
        <v>2</v>
      </c>
      <c r="E295" s="41">
        <f>COUNTIF('GABUNG '!O59:O317,'rakap m.k. '!B295:B408)</f>
        <v>0</v>
      </c>
      <c r="F295" s="41">
        <f>SUM(C295:E295)</f>
        <v>4</v>
      </c>
      <c r="G295" s="328" t="s">
        <v>237</v>
      </c>
      <c r="H295" s="20" t="s">
        <v>178</v>
      </c>
      <c r="I295" s="332" t="s">
        <v>29</v>
      </c>
      <c r="J295" s="335" t="s">
        <v>0</v>
      </c>
      <c r="K295" s="335">
        <v>3</v>
      </c>
      <c r="L295" s="459" t="s">
        <v>90</v>
      </c>
      <c r="M295" s="459" t="s">
        <v>11</v>
      </c>
      <c r="N295" s="271" t="s">
        <v>111</v>
      </c>
      <c r="O295" s="328" t="s">
        <v>122</v>
      </c>
      <c r="P295" s="328">
        <v>63</v>
      </c>
      <c r="Q295" s="328" t="s">
        <v>237</v>
      </c>
    </row>
    <row r="296" spans="1:18" ht="15.5" x14ac:dyDescent="0.35">
      <c r="A296" s="77"/>
      <c r="B296" s="80" t="s">
        <v>100</v>
      </c>
      <c r="C296" s="41"/>
      <c r="D296" s="41"/>
      <c r="E296" s="41"/>
      <c r="F296" s="41"/>
      <c r="G296" s="328" t="s">
        <v>237</v>
      </c>
      <c r="H296" s="20" t="s">
        <v>184</v>
      </c>
      <c r="I296" s="711" t="s">
        <v>32</v>
      </c>
      <c r="J296" s="509" t="s">
        <v>1</v>
      </c>
      <c r="K296" s="509">
        <v>3</v>
      </c>
      <c r="L296" s="608" t="s">
        <v>88</v>
      </c>
      <c r="M296" s="315" t="s">
        <v>17</v>
      </c>
      <c r="N296" s="608" t="s">
        <v>111</v>
      </c>
      <c r="O296" s="328" t="s">
        <v>122</v>
      </c>
      <c r="P296" s="176">
        <v>57</v>
      </c>
      <c r="Q296" s="328" t="s">
        <v>237</v>
      </c>
    </row>
    <row r="297" spans="1:18" ht="15.5" x14ac:dyDescent="0.35">
      <c r="A297" s="77"/>
      <c r="B297" s="80"/>
      <c r="C297" s="41"/>
      <c r="D297" s="41"/>
      <c r="E297" s="41"/>
      <c r="F297" s="41"/>
      <c r="G297" s="328" t="s">
        <v>237</v>
      </c>
      <c r="H297" s="20" t="s">
        <v>185</v>
      </c>
      <c r="I297" s="568" t="s">
        <v>7</v>
      </c>
      <c r="J297" s="372" t="s">
        <v>0</v>
      </c>
      <c r="K297" s="359">
        <v>3</v>
      </c>
      <c r="L297" s="285" t="s">
        <v>92</v>
      </c>
      <c r="M297" s="519" t="s">
        <v>11</v>
      </c>
      <c r="N297" s="519" t="s">
        <v>111</v>
      </c>
      <c r="O297" s="328" t="s">
        <v>211</v>
      </c>
      <c r="P297" s="328"/>
      <c r="Q297" s="48"/>
    </row>
    <row r="298" spans="1:18" ht="15.5" x14ac:dyDescent="0.35">
      <c r="A298" s="77"/>
      <c r="B298" s="80"/>
      <c r="C298" s="41"/>
      <c r="D298" s="41"/>
      <c r="E298" s="41"/>
      <c r="F298" s="41"/>
      <c r="G298" s="328" t="s">
        <v>237</v>
      </c>
      <c r="H298" s="14" t="s">
        <v>187</v>
      </c>
      <c r="I298" s="332" t="s">
        <v>7</v>
      </c>
      <c r="J298" s="388" t="s">
        <v>1</v>
      </c>
      <c r="K298" s="388">
        <v>3</v>
      </c>
      <c r="L298" s="275" t="s">
        <v>180</v>
      </c>
      <c r="M298" s="521" t="s">
        <v>39</v>
      </c>
      <c r="N298" s="521" t="s">
        <v>111</v>
      </c>
      <c r="O298" s="328" t="s">
        <v>212</v>
      </c>
      <c r="P298" s="328"/>
      <c r="Q298" s="48"/>
    </row>
    <row r="299" spans="1:18" s="43" customFormat="1" x14ac:dyDescent="0.35">
      <c r="A299" s="533"/>
      <c r="B299" s="534"/>
      <c r="C299" s="73"/>
      <c r="D299" s="73"/>
      <c r="E299" s="73"/>
      <c r="F299" s="73"/>
    </row>
    <row r="300" spans="1:18" ht="15.5" x14ac:dyDescent="0.35">
      <c r="A300" s="77">
        <f>A295+1</f>
        <v>49</v>
      </c>
      <c r="B300" s="80" t="s">
        <v>238</v>
      </c>
      <c r="C300" s="41">
        <f>COUNTIF('GABUNG '!$K$3:$K$255,'rakap m.k. '!$B$3:$B$352)</f>
        <v>0</v>
      </c>
      <c r="D300" s="41">
        <f>COUNTIF('GABUNG '!$M$3:$M$253,'rakap m.k. '!$B$3:$B$352)</f>
        <v>5</v>
      </c>
      <c r="E300" s="41">
        <f>COUNTIF('GABUNG '!O60:O318,'rakap m.k. '!B300:B409)</f>
        <v>0</v>
      </c>
      <c r="F300" s="41">
        <f>SUM(C300:E300)</f>
        <v>5</v>
      </c>
      <c r="G300" s="328" t="s">
        <v>238</v>
      </c>
      <c r="H300" s="20" t="s">
        <v>184</v>
      </c>
      <c r="I300" s="711" t="s">
        <v>32</v>
      </c>
      <c r="J300" s="509" t="s">
        <v>1</v>
      </c>
      <c r="K300" s="509">
        <v>3</v>
      </c>
      <c r="L300" s="608" t="s">
        <v>84</v>
      </c>
      <c r="M300" s="315" t="s">
        <v>9</v>
      </c>
      <c r="N300" s="608" t="s">
        <v>111</v>
      </c>
      <c r="O300" s="328" t="s">
        <v>235</v>
      </c>
      <c r="P300" s="176">
        <v>58</v>
      </c>
      <c r="Q300" s="328" t="s">
        <v>238</v>
      </c>
      <c r="R300" s="405">
        <v>78</v>
      </c>
    </row>
    <row r="301" spans="1:18" ht="15.5" x14ac:dyDescent="0.35">
      <c r="A301" s="77"/>
      <c r="B301" s="78" t="s">
        <v>100</v>
      </c>
      <c r="C301" s="41"/>
      <c r="D301" s="41"/>
      <c r="E301" s="41"/>
      <c r="F301" s="41"/>
      <c r="G301" s="328" t="s">
        <v>238</v>
      </c>
      <c r="H301" s="280" t="s">
        <v>185</v>
      </c>
      <c r="I301" s="568" t="s">
        <v>7</v>
      </c>
      <c r="J301" s="372" t="s">
        <v>0</v>
      </c>
      <c r="K301" s="359">
        <v>3</v>
      </c>
      <c r="L301" s="285" t="s">
        <v>91</v>
      </c>
      <c r="M301" s="304" t="s">
        <v>10</v>
      </c>
      <c r="N301" s="304" t="s">
        <v>111</v>
      </c>
      <c r="O301" s="328" t="s">
        <v>126</v>
      </c>
      <c r="P301" s="170">
        <v>20</v>
      </c>
      <c r="Q301" s="328" t="s">
        <v>238</v>
      </c>
    </row>
    <row r="302" spans="1:18" ht="15.5" x14ac:dyDescent="0.35">
      <c r="A302" s="77"/>
      <c r="B302" s="80" t="s">
        <v>100</v>
      </c>
      <c r="C302" s="41"/>
      <c r="D302" s="41"/>
      <c r="E302" s="41"/>
      <c r="F302" s="41"/>
      <c r="G302" s="328" t="s">
        <v>238</v>
      </c>
      <c r="H302" s="27" t="s">
        <v>342</v>
      </c>
      <c r="I302" s="568" t="s">
        <v>41</v>
      </c>
      <c r="J302" s="350" t="s">
        <v>1</v>
      </c>
      <c r="K302" s="349">
        <v>2</v>
      </c>
      <c r="L302" s="273" t="s">
        <v>85</v>
      </c>
      <c r="M302" s="273" t="s">
        <v>12</v>
      </c>
      <c r="N302" s="273" t="s">
        <v>111</v>
      </c>
      <c r="O302" s="328" t="s">
        <v>199</v>
      </c>
      <c r="P302" s="176">
        <v>58</v>
      </c>
      <c r="Q302" s="328" t="s">
        <v>238</v>
      </c>
      <c r="R302" s="405">
        <v>122</v>
      </c>
    </row>
    <row r="303" spans="1:18" ht="15.5" x14ac:dyDescent="0.35">
      <c r="A303" s="77"/>
      <c r="B303" s="80"/>
      <c r="C303" s="41"/>
      <c r="D303" s="41"/>
      <c r="E303" s="41"/>
      <c r="F303" s="41"/>
      <c r="G303" s="328" t="s">
        <v>238</v>
      </c>
      <c r="H303" s="14" t="s">
        <v>187</v>
      </c>
      <c r="I303" s="332" t="s">
        <v>7</v>
      </c>
      <c r="J303" s="388" t="s">
        <v>1</v>
      </c>
      <c r="K303" s="388">
        <v>3</v>
      </c>
      <c r="L303" s="275" t="s">
        <v>88</v>
      </c>
      <c r="M303" s="275" t="s">
        <v>22</v>
      </c>
      <c r="N303" s="275" t="s">
        <v>111</v>
      </c>
      <c r="O303" s="328" t="s">
        <v>234</v>
      </c>
      <c r="P303" s="202">
        <v>58</v>
      </c>
      <c r="Q303" s="328" t="s">
        <v>238</v>
      </c>
      <c r="R303" s="405">
        <v>138</v>
      </c>
    </row>
    <row r="304" spans="1:18" ht="15.5" x14ac:dyDescent="0.35">
      <c r="A304" s="77"/>
      <c r="B304" s="80"/>
      <c r="C304" s="41"/>
      <c r="D304" s="41"/>
      <c r="E304" s="41"/>
      <c r="F304" s="41"/>
      <c r="G304" s="328" t="s">
        <v>238</v>
      </c>
      <c r="H304" s="14" t="s">
        <v>371</v>
      </c>
      <c r="I304" s="332" t="s">
        <v>41</v>
      </c>
      <c r="J304" s="335" t="s">
        <v>0</v>
      </c>
      <c r="K304" s="335">
        <v>2</v>
      </c>
      <c r="L304" s="459" t="s">
        <v>86</v>
      </c>
      <c r="M304" s="459" t="s">
        <v>11</v>
      </c>
      <c r="N304" s="459" t="s">
        <v>111</v>
      </c>
      <c r="O304" s="328" t="s">
        <v>232</v>
      </c>
      <c r="P304" s="404">
        <v>58</v>
      </c>
      <c r="Q304" s="328" t="s">
        <v>238</v>
      </c>
      <c r="R304" s="405">
        <v>166</v>
      </c>
    </row>
    <row r="305" spans="1:17" s="43" customFormat="1" x14ac:dyDescent="0.35">
      <c r="A305" s="533"/>
      <c r="B305" s="534"/>
      <c r="C305" s="73"/>
      <c r="D305" s="73"/>
      <c r="E305" s="73"/>
      <c r="F305" s="73"/>
    </row>
    <row r="306" spans="1:17" ht="15.5" x14ac:dyDescent="0.35">
      <c r="A306" s="77">
        <f>A300+1</f>
        <v>50</v>
      </c>
      <c r="B306" s="81" t="s">
        <v>326</v>
      </c>
      <c r="C306" s="41">
        <f>COUNTIF('GABUNG '!$K$3:$K$255,'rakap m.k. '!$B$3:$B$352)</f>
        <v>0</v>
      </c>
      <c r="D306" s="41">
        <f>COUNTIF('GABUNG '!$M$3:$M$253,'rakap m.k. '!$B$3:$B$352)</f>
        <v>5</v>
      </c>
      <c r="E306" s="41">
        <f>COUNTIF('GABUNG '!O61:O319,'rakap m.k. '!B306:B410)</f>
        <v>0</v>
      </c>
      <c r="F306" s="41">
        <f>SUM(C306:E306)</f>
        <v>5</v>
      </c>
      <c r="G306" s="328" t="s">
        <v>326</v>
      </c>
      <c r="H306" s="20" t="s">
        <v>178</v>
      </c>
      <c r="I306" s="332" t="s">
        <v>29</v>
      </c>
      <c r="J306" s="335" t="s">
        <v>0</v>
      </c>
      <c r="K306" s="335">
        <v>3</v>
      </c>
      <c r="L306" s="459" t="s">
        <v>88</v>
      </c>
      <c r="M306" s="459" t="s">
        <v>9</v>
      </c>
      <c r="N306" s="271" t="s">
        <v>111</v>
      </c>
      <c r="O306" s="328" t="s">
        <v>233</v>
      </c>
      <c r="P306" s="609">
        <v>59</v>
      </c>
      <c r="Q306" s="328" t="s">
        <v>326</v>
      </c>
    </row>
    <row r="307" spans="1:17" ht="15.5" x14ac:dyDescent="0.35">
      <c r="A307" s="77"/>
      <c r="B307" s="81" t="s">
        <v>100</v>
      </c>
      <c r="C307" s="41"/>
      <c r="D307" s="41"/>
      <c r="E307" s="41"/>
      <c r="F307" s="41"/>
      <c r="G307" s="328" t="s">
        <v>326</v>
      </c>
      <c r="H307" s="20" t="s">
        <v>184</v>
      </c>
      <c r="I307" s="568" t="s">
        <v>32</v>
      </c>
      <c r="J307" s="349" t="s">
        <v>1</v>
      </c>
      <c r="K307" s="349">
        <v>3</v>
      </c>
      <c r="L307" s="273" t="s">
        <v>85</v>
      </c>
      <c r="M307" s="283" t="s">
        <v>10</v>
      </c>
      <c r="N307" s="273" t="s">
        <v>111</v>
      </c>
      <c r="O307" s="328" t="s">
        <v>233</v>
      </c>
      <c r="P307" s="176">
        <v>59</v>
      </c>
      <c r="Q307" s="328" t="s">
        <v>326</v>
      </c>
    </row>
    <row r="308" spans="1:17" s="714" customFormat="1" ht="15.5" x14ac:dyDescent="0.35">
      <c r="A308" s="712"/>
      <c r="B308" s="78"/>
      <c r="C308" s="713"/>
      <c r="D308" s="713"/>
      <c r="E308" s="713"/>
      <c r="F308" s="723"/>
      <c r="G308" s="328" t="s">
        <v>326</v>
      </c>
      <c r="H308" s="528" t="s">
        <v>341</v>
      </c>
      <c r="I308" s="568" t="s">
        <v>255</v>
      </c>
      <c r="J308" s="556" t="s">
        <v>1</v>
      </c>
      <c r="K308" s="556">
        <v>3</v>
      </c>
      <c r="L308" s="415" t="s">
        <v>83</v>
      </c>
      <c r="M308" s="415" t="s">
        <v>8</v>
      </c>
      <c r="N308" s="415" t="s">
        <v>111</v>
      </c>
      <c r="O308" s="328" t="s">
        <v>210</v>
      </c>
      <c r="P308" s="328"/>
      <c r="Q308" s="415" t="e">
        <v>#N/A</v>
      </c>
    </row>
    <row r="309" spans="1:17" ht="15.5" x14ac:dyDescent="0.35">
      <c r="A309" s="77"/>
      <c r="B309" s="81"/>
      <c r="C309" s="41"/>
      <c r="D309" s="41"/>
      <c r="E309" s="41"/>
      <c r="F309" s="41"/>
      <c r="G309" s="328" t="s">
        <v>326</v>
      </c>
      <c r="H309" s="597" t="s">
        <v>186</v>
      </c>
      <c r="I309" s="333" t="s">
        <v>7</v>
      </c>
      <c r="J309" s="336" t="s">
        <v>0</v>
      </c>
      <c r="K309" s="336">
        <v>3</v>
      </c>
      <c r="L309" s="459" t="s">
        <v>84</v>
      </c>
      <c r="M309" s="459" t="s">
        <v>20</v>
      </c>
      <c r="N309" s="459" t="s">
        <v>111</v>
      </c>
      <c r="O309" s="328" t="s">
        <v>126</v>
      </c>
      <c r="P309" s="91">
        <v>59</v>
      </c>
      <c r="Q309" s="328" t="s">
        <v>326</v>
      </c>
    </row>
    <row r="310" spans="1:17" ht="15.5" x14ac:dyDescent="0.35">
      <c r="A310" s="77"/>
      <c r="B310" s="81"/>
      <c r="C310" s="41"/>
      <c r="D310" s="41"/>
      <c r="E310" s="41"/>
      <c r="F310" s="41"/>
      <c r="G310" s="328" t="s">
        <v>326</v>
      </c>
      <c r="H310" s="470" t="s">
        <v>346</v>
      </c>
      <c r="I310" s="334" t="s">
        <v>41</v>
      </c>
      <c r="J310" s="390" t="s">
        <v>2</v>
      </c>
      <c r="K310" s="390">
        <v>2</v>
      </c>
      <c r="L310" s="275" t="s">
        <v>86</v>
      </c>
      <c r="M310" s="275" t="s">
        <v>22</v>
      </c>
      <c r="N310" s="275" t="s">
        <v>111</v>
      </c>
      <c r="O310" s="328" t="s">
        <v>233</v>
      </c>
      <c r="P310" s="328">
        <v>59</v>
      </c>
      <c r="Q310" s="328" t="s">
        <v>326</v>
      </c>
    </row>
    <row r="311" spans="1:17" s="43" customFormat="1" x14ac:dyDescent="0.35">
      <c r="A311" s="533"/>
      <c r="B311" s="534"/>
      <c r="C311" s="73"/>
      <c r="D311" s="73"/>
      <c r="E311" s="73"/>
      <c r="F311" s="73"/>
    </row>
    <row r="312" spans="1:17" ht="15.5" x14ac:dyDescent="0.35">
      <c r="A312" s="77">
        <f>A306+1</f>
        <v>51</v>
      </c>
      <c r="B312" s="81" t="s">
        <v>240</v>
      </c>
      <c r="C312" s="41">
        <f>COUNTIF('GABUNG '!$K$3:$K$255,'rakap m.k. '!$B$3:$B$352)</f>
        <v>0</v>
      </c>
      <c r="D312" s="41">
        <f>COUNTIF('GABUNG '!$M$3:$M$253,'rakap m.k. '!$B$3:$B$352)</f>
        <v>5</v>
      </c>
      <c r="E312" s="41">
        <f>COUNTIF('GABUNG '!O62:O320,'rakap m.k. '!B312:B411)</f>
        <v>0</v>
      </c>
      <c r="F312" s="41">
        <f>SUM(C312:E312)</f>
        <v>5</v>
      </c>
      <c r="G312" s="328" t="s">
        <v>240</v>
      </c>
      <c r="H312" s="20" t="s">
        <v>178</v>
      </c>
      <c r="I312" s="332" t="s">
        <v>29</v>
      </c>
      <c r="J312" s="335" t="s">
        <v>0</v>
      </c>
      <c r="K312" s="335">
        <v>3</v>
      </c>
      <c r="L312" s="459" t="s">
        <v>89</v>
      </c>
      <c r="M312" s="459" t="s">
        <v>10</v>
      </c>
      <c r="N312" s="271" t="s">
        <v>111</v>
      </c>
      <c r="O312" s="328" t="s">
        <v>234</v>
      </c>
      <c r="P312" s="404">
        <v>60</v>
      </c>
      <c r="Q312" s="328" t="s">
        <v>240</v>
      </c>
    </row>
    <row r="313" spans="1:17" ht="15.5" x14ac:dyDescent="0.35">
      <c r="A313" s="77"/>
      <c r="B313" s="81" t="s">
        <v>100</v>
      </c>
      <c r="C313" s="41"/>
      <c r="D313" s="41"/>
      <c r="E313" s="41"/>
      <c r="F313" s="41"/>
      <c r="G313" s="328" t="s">
        <v>240</v>
      </c>
      <c r="H313" s="20" t="s">
        <v>184</v>
      </c>
      <c r="I313" s="568" t="s">
        <v>32</v>
      </c>
      <c r="J313" s="349" t="s">
        <v>1</v>
      </c>
      <c r="K313" s="349">
        <v>3</v>
      </c>
      <c r="L313" s="273" t="s">
        <v>86</v>
      </c>
      <c r="M313" s="283" t="s">
        <v>11</v>
      </c>
      <c r="N313" s="273" t="s">
        <v>111</v>
      </c>
      <c r="O313" s="328" t="s">
        <v>234</v>
      </c>
      <c r="P313" s="176">
        <v>60</v>
      </c>
      <c r="Q313" s="328" t="s">
        <v>240</v>
      </c>
    </row>
    <row r="314" spans="1:17" ht="15.5" x14ac:dyDescent="0.35">
      <c r="A314" s="77"/>
      <c r="B314" s="81"/>
      <c r="C314" s="41"/>
      <c r="D314" s="41"/>
      <c r="E314" s="41"/>
      <c r="F314" s="41"/>
      <c r="G314" s="328" t="s">
        <v>240</v>
      </c>
      <c r="H314" s="27" t="s">
        <v>341</v>
      </c>
      <c r="I314" s="568" t="s">
        <v>255</v>
      </c>
      <c r="J314" s="350" t="s">
        <v>1</v>
      </c>
      <c r="K314" s="349">
        <v>3</v>
      </c>
      <c r="L314" s="294" t="s">
        <v>86</v>
      </c>
      <c r="M314" s="292" t="s">
        <v>11</v>
      </c>
      <c r="N314" s="294" t="s">
        <v>111</v>
      </c>
      <c r="O314" s="328" t="s">
        <v>234</v>
      </c>
      <c r="P314" s="202">
        <v>60</v>
      </c>
      <c r="Q314" s="328" t="s">
        <v>240</v>
      </c>
    </row>
    <row r="315" spans="1:17" ht="15.5" x14ac:dyDescent="0.35">
      <c r="A315" s="77"/>
      <c r="B315" s="81"/>
      <c r="C315" s="41"/>
      <c r="D315" s="41"/>
      <c r="E315" s="41"/>
      <c r="F315" s="41"/>
      <c r="G315" s="328" t="s">
        <v>240</v>
      </c>
      <c r="H315" s="14" t="s">
        <v>186</v>
      </c>
      <c r="I315" s="498" t="s">
        <v>7</v>
      </c>
      <c r="J315" s="466" t="s">
        <v>0</v>
      </c>
      <c r="K315" s="466">
        <v>3</v>
      </c>
      <c r="L315" s="459" t="s">
        <v>83</v>
      </c>
      <c r="M315" s="459" t="s">
        <v>19</v>
      </c>
      <c r="N315" s="459" t="s">
        <v>111</v>
      </c>
      <c r="O315" s="328" t="s">
        <v>208</v>
      </c>
      <c r="P315" s="91">
        <v>60</v>
      </c>
      <c r="Q315" s="328" t="s">
        <v>240</v>
      </c>
    </row>
    <row r="316" spans="1:17" ht="15.5" x14ac:dyDescent="0.35">
      <c r="A316" s="77"/>
      <c r="B316" s="78"/>
      <c r="C316" s="41"/>
      <c r="D316" s="41"/>
      <c r="E316" s="41"/>
      <c r="F316" s="41"/>
      <c r="G316" s="328" t="s">
        <v>240</v>
      </c>
      <c r="H316" s="14" t="s">
        <v>187</v>
      </c>
      <c r="I316" s="332" t="s">
        <v>7</v>
      </c>
      <c r="J316" s="388" t="s">
        <v>1</v>
      </c>
      <c r="K316" s="388">
        <v>3</v>
      </c>
      <c r="L316" s="275" t="s">
        <v>181</v>
      </c>
      <c r="M316" s="275" t="s">
        <v>63</v>
      </c>
      <c r="N316" s="275" t="s">
        <v>111</v>
      </c>
      <c r="O316" s="328" t="s">
        <v>126</v>
      </c>
      <c r="P316" s="328">
        <v>21</v>
      </c>
      <c r="Q316" s="328" t="s">
        <v>211</v>
      </c>
    </row>
    <row r="317" spans="1:17" s="43" customFormat="1" x14ac:dyDescent="0.35">
      <c r="A317" s="533"/>
      <c r="B317" s="534"/>
      <c r="C317" s="73"/>
      <c r="D317" s="73"/>
      <c r="E317" s="73"/>
      <c r="F317" s="73"/>
    </row>
    <row r="318" spans="1:17" ht="15.5" x14ac:dyDescent="0.35">
      <c r="A318" s="77">
        <f>A312+1</f>
        <v>52</v>
      </c>
      <c r="B318" s="81" t="s">
        <v>241</v>
      </c>
      <c r="C318" s="41">
        <f>COUNTIF('GABUNG '!$K$3:$K$255,'rakap m.k. '!$B$3:$B$352)</f>
        <v>0</v>
      </c>
      <c r="D318" s="41">
        <f>COUNTIF('GABUNG '!$M$3:$M$253,'rakap m.k. '!$B$3:$B$352)</f>
        <v>5</v>
      </c>
      <c r="E318" s="41">
        <f>COUNTIF('GABUNG '!O63:O321,'rakap m.k. '!B318:B412)</f>
        <v>0</v>
      </c>
      <c r="F318" s="41">
        <f>SUM(C318:E318)</f>
        <v>5</v>
      </c>
      <c r="G318" s="328" t="s">
        <v>241</v>
      </c>
      <c r="H318" s="20" t="s">
        <v>335</v>
      </c>
      <c r="I318" s="728" t="s">
        <v>16</v>
      </c>
      <c r="J318" s="473" t="s">
        <v>0</v>
      </c>
      <c r="K318" s="473">
        <v>3</v>
      </c>
      <c r="L318" s="321" t="s">
        <v>86</v>
      </c>
      <c r="M318" s="321" t="s">
        <v>11</v>
      </c>
      <c r="N318" s="321" t="s">
        <v>111</v>
      </c>
      <c r="O318" s="328" t="s">
        <v>228</v>
      </c>
      <c r="P318" s="202">
        <v>61</v>
      </c>
      <c r="Q318" s="328" t="s">
        <v>241</v>
      </c>
    </row>
    <row r="319" spans="1:17" ht="15.5" x14ac:dyDescent="0.35">
      <c r="A319" s="77"/>
      <c r="B319" s="81" t="s">
        <v>491</v>
      </c>
      <c r="C319" s="41"/>
      <c r="D319" s="41"/>
      <c r="E319" s="41"/>
      <c r="F319" s="41"/>
      <c r="G319" s="328" t="s">
        <v>241</v>
      </c>
      <c r="H319" s="527" t="s">
        <v>336</v>
      </c>
      <c r="I319" s="332" t="s">
        <v>255</v>
      </c>
      <c r="J319" s="337" t="s">
        <v>1</v>
      </c>
      <c r="K319" s="337">
        <v>3</v>
      </c>
      <c r="L319" s="443" t="s">
        <v>87</v>
      </c>
      <c r="M319" s="292" t="s">
        <v>12</v>
      </c>
      <c r="N319" s="443" t="s">
        <v>111</v>
      </c>
      <c r="O319" s="328" t="s">
        <v>208</v>
      </c>
      <c r="P319" s="111">
        <v>23</v>
      </c>
      <c r="Q319" s="328" t="s">
        <v>241</v>
      </c>
    </row>
    <row r="320" spans="1:17" ht="15.5" x14ac:dyDescent="0.35">
      <c r="A320" s="77"/>
      <c r="B320" s="81"/>
      <c r="C320" s="41"/>
      <c r="D320" s="41"/>
      <c r="E320" s="41"/>
      <c r="F320" s="41"/>
      <c r="G320" s="328" t="s">
        <v>241</v>
      </c>
      <c r="H320" s="463" t="s">
        <v>184</v>
      </c>
      <c r="I320" s="717" t="s">
        <v>32</v>
      </c>
      <c r="J320" s="502" t="s">
        <v>1</v>
      </c>
      <c r="K320" s="502">
        <v>3</v>
      </c>
      <c r="L320" s="273" t="s">
        <v>89</v>
      </c>
      <c r="M320" s="294" t="s">
        <v>18</v>
      </c>
      <c r="N320" s="273" t="s">
        <v>111</v>
      </c>
      <c r="O320" s="328" t="s">
        <v>126</v>
      </c>
      <c r="P320" s="176">
        <v>61</v>
      </c>
      <c r="Q320" s="328" t="s">
        <v>241</v>
      </c>
    </row>
    <row r="321" spans="1:17" ht="15.5" x14ac:dyDescent="0.35">
      <c r="A321" s="77"/>
      <c r="B321" s="81"/>
      <c r="C321" s="41"/>
      <c r="D321" s="41"/>
      <c r="E321" s="41"/>
      <c r="F321" s="41"/>
      <c r="G321" s="328" t="s">
        <v>241</v>
      </c>
      <c r="H321" s="14" t="s">
        <v>347</v>
      </c>
      <c r="I321" s="710" t="s">
        <v>14</v>
      </c>
      <c r="J321" s="360" t="s">
        <v>0</v>
      </c>
      <c r="K321" s="360">
        <v>3</v>
      </c>
      <c r="L321" s="459" t="s">
        <v>84</v>
      </c>
      <c r="M321" s="284" t="s">
        <v>9</v>
      </c>
      <c r="N321" s="284" t="s">
        <v>111</v>
      </c>
      <c r="O321" s="328" t="s">
        <v>197</v>
      </c>
      <c r="P321" s="176">
        <v>61</v>
      </c>
      <c r="Q321" s="328" t="s">
        <v>241</v>
      </c>
    </row>
    <row r="322" spans="1:17" ht="15.5" x14ac:dyDescent="0.35">
      <c r="A322" s="77"/>
      <c r="B322" s="81"/>
      <c r="C322" s="41"/>
      <c r="D322" s="41"/>
      <c r="E322" s="41"/>
      <c r="F322" s="41"/>
      <c r="G322" s="328" t="s">
        <v>241</v>
      </c>
      <c r="H322" s="14" t="s">
        <v>346</v>
      </c>
      <c r="I322" s="332" t="s">
        <v>41</v>
      </c>
      <c r="J322" s="388" t="s">
        <v>2</v>
      </c>
      <c r="K322" s="388">
        <v>2</v>
      </c>
      <c r="L322" s="275" t="s">
        <v>88</v>
      </c>
      <c r="M322" s="275" t="s">
        <v>38</v>
      </c>
      <c r="N322" s="275" t="s">
        <v>111</v>
      </c>
      <c r="O322" s="328" t="s">
        <v>197</v>
      </c>
      <c r="P322" s="328">
        <v>61</v>
      </c>
      <c r="Q322" s="328" t="s">
        <v>241</v>
      </c>
    </row>
    <row r="323" spans="1:17" s="43" customFormat="1" x14ac:dyDescent="0.35">
      <c r="A323" s="533"/>
      <c r="B323" s="534"/>
      <c r="C323" s="73"/>
      <c r="D323" s="73"/>
      <c r="E323" s="73"/>
      <c r="F323" s="73"/>
    </row>
    <row r="324" spans="1:17" ht="15.5" x14ac:dyDescent="0.35">
      <c r="A324" s="77">
        <f>A318+1</f>
        <v>53</v>
      </c>
      <c r="B324" s="81" t="s">
        <v>115</v>
      </c>
      <c r="C324" s="41">
        <f>COUNTIF('GABUNG '!$K$3:$K$255,'rakap m.k. '!$B$3:$B$352)</f>
        <v>0</v>
      </c>
      <c r="D324" s="41">
        <f>COUNTIF('GABUNG '!$M$3:$M$253,'rakap m.k. '!$B$3:$B$352)</f>
        <v>5</v>
      </c>
      <c r="E324" s="41">
        <f>COUNTIF('GABUNG '!O64:O322,'rakap m.k. '!B324:B413)</f>
        <v>0</v>
      </c>
      <c r="F324" s="41">
        <f>SUM(C324:E324)</f>
        <v>5</v>
      </c>
      <c r="G324" s="328" t="s">
        <v>115</v>
      </c>
      <c r="H324" s="20" t="s">
        <v>335</v>
      </c>
      <c r="I324" s="346" t="s">
        <v>16</v>
      </c>
      <c r="J324" s="335" t="s">
        <v>0</v>
      </c>
      <c r="K324" s="335">
        <v>3</v>
      </c>
      <c r="L324" s="459" t="s">
        <v>85</v>
      </c>
      <c r="M324" s="459" t="s">
        <v>10</v>
      </c>
      <c r="N324" s="459" t="s">
        <v>111</v>
      </c>
      <c r="O324" s="328" t="s">
        <v>224</v>
      </c>
      <c r="P324" s="202">
        <v>62</v>
      </c>
      <c r="Q324" s="328" t="s">
        <v>115</v>
      </c>
    </row>
    <row r="325" spans="1:17" ht="15.5" x14ac:dyDescent="0.35">
      <c r="A325" s="77"/>
      <c r="B325" s="81" t="s">
        <v>491</v>
      </c>
      <c r="C325" s="41"/>
      <c r="D325" s="41"/>
      <c r="E325" s="41"/>
      <c r="F325" s="41"/>
      <c r="G325" s="176" t="s">
        <v>115</v>
      </c>
      <c r="H325" s="473" t="s">
        <v>182</v>
      </c>
      <c r="I325" s="346" t="s">
        <v>16</v>
      </c>
      <c r="J325" s="335" t="s">
        <v>0</v>
      </c>
      <c r="K325" s="335">
        <v>3</v>
      </c>
      <c r="L325" s="459" t="s">
        <v>85</v>
      </c>
      <c r="M325" s="459" t="s">
        <v>18</v>
      </c>
      <c r="N325" s="459" t="s">
        <v>111</v>
      </c>
      <c r="O325" s="328" t="s">
        <v>224</v>
      </c>
      <c r="P325" s="202">
        <v>62</v>
      </c>
      <c r="Q325" s="176" t="s">
        <v>115</v>
      </c>
    </row>
    <row r="326" spans="1:17" ht="15.5" x14ac:dyDescent="0.35">
      <c r="A326" s="77"/>
      <c r="B326" s="81"/>
      <c r="C326" s="41"/>
      <c r="D326" s="41"/>
      <c r="E326" s="41"/>
      <c r="F326" s="41"/>
      <c r="G326" s="328" t="s">
        <v>115</v>
      </c>
      <c r="H326" s="20" t="s">
        <v>336</v>
      </c>
      <c r="I326" s="346" t="s">
        <v>250</v>
      </c>
      <c r="J326" s="332" t="s">
        <v>2</v>
      </c>
      <c r="K326" s="332">
        <v>3</v>
      </c>
      <c r="L326" s="277" t="s">
        <v>85</v>
      </c>
      <c r="M326" s="277" t="s">
        <v>10</v>
      </c>
      <c r="N326" s="277" t="s">
        <v>111</v>
      </c>
      <c r="O326" s="328" t="s">
        <v>224</v>
      </c>
      <c r="P326" s="202">
        <v>62</v>
      </c>
      <c r="Q326" s="328" t="s">
        <v>115</v>
      </c>
    </row>
    <row r="327" spans="1:17" ht="15.5" x14ac:dyDescent="0.35">
      <c r="A327" s="77"/>
      <c r="B327" s="81"/>
      <c r="C327" s="41"/>
      <c r="D327" s="41"/>
      <c r="E327" s="41"/>
      <c r="F327" s="41"/>
      <c r="G327" s="328" t="s">
        <v>115</v>
      </c>
      <c r="H327" s="20" t="s">
        <v>184</v>
      </c>
      <c r="I327" s="356" t="s">
        <v>250</v>
      </c>
      <c r="J327" s="332" t="s">
        <v>2</v>
      </c>
      <c r="K327" s="332">
        <v>3</v>
      </c>
      <c r="L327" s="278" t="s">
        <v>91</v>
      </c>
      <c r="M327" s="277" t="s">
        <v>18</v>
      </c>
      <c r="N327" s="278" t="s">
        <v>111</v>
      </c>
      <c r="O327" s="328" t="s">
        <v>224</v>
      </c>
      <c r="P327" s="202">
        <v>62</v>
      </c>
      <c r="Q327" s="328" t="s">
        <v>115</v>
      </c>
    </row>
    <row r="328" spans="1:17" ht="15.5" x14ac:dyDescent="0.35">
      <c r="A328" s="77"/>
      <c r="B328" s="81"/>
      <c r="C328" s="41"/>
      <c r="D328" s="41"/>
      <c r="E328" s="41"/>
      <c r="F328" s="41"/>
      <c r="G328" s="328" t="s">
        <v>115</v>
      </c>
      <c r="H328" s="477" t="s">
        <v>341</v>
      </c>
      <c r="I328" s="717" t="s">
        <v>255</v>
      </c>
      <c r="J328" s="607" t="s">
        <v>1</v>
      </c>
      <c r="K328" s="502">
        <v>3</v>
      </c>
      <c r="L328" s="294" t="s">
        <v>84</v>
      </c>
      <c r="M328" s="292" t="s">
        <v>9</v>
      </c>
      <c r="N328" s="294" t="s">
        <v>111</v>
      </c>
      <c r="O328" s="328" t="s">
        <v>128</v>
      </c>
      <c r="P328" s="202">
        <v>57</v>
      </c>
      <c r="Q328" s="328" t="s">
        <v>115</v>
      </c>
    </row>
    <row r="329" spans="1:17" s="43" customFormat="1" x14ac:dyDescent="0.35">
      <c r="A329" s="533"/>
      <c r="B329" s="534"/>
      <c r="C329" s="73"/>
      <c r="D329" s="73"/>
      <c r="E329" s="73"/>
      <c r="F329" s="73"/>
    </row>
    <row r="330" spans="1:17" ht="15.5" x14ac:dyDescent="0.35">
      <c r="A330" s="77">
        <f>A324+1</f>
        <v>54</v>
      </c>
      <c r="B330" s="81" t="s">
        <v>242</v>
      </c>
      <c r="C330" s="41">
        <f>COUNTIF('GABUNG '!$K$3:$K$255,'rakap m.k. '!$B$3:$B$352)</f>
        <v>0</v>
      </c>
      <c r="D330" s="41">
        <f>COUNTIF('GABUNG '!$M$3:$M$253,'rakap m.k. '!$B$3:$B$352)</f>
        <v>5</v>
      </c>
      <c r="E330" s="41">
        <f>COUNTIF('GABUNG '!O65:O323,'rakap m.k. '!B330:B414)</f>
        <v>0</v>
      </c>
      <c r="F330" s="41">
        <f>SUM(C330:E330)</f>
        <v>5</v>
      </c>
      <c r="G330" s="328" t="s">
        <v>242</v>
      </c>
      <c r="H330" s="20" t="s">
        <v>178</v>
      </c>
      <c r="I330" s="332" t="s">
        <v>29</v>
      </c>
      <c r="J330" s="335" t="s">
        <v>0</v>
      </c>
      <c r="K330" s="335">
        <v>3</v>
      </c>
      <c r="L330" s="459" t="s">
        <v>181</v>
      </c>
      <c r="M330" s="459" t="s">
        <v>17</v>
      </c>
      <c r="N330" s="271" t="s">
        <v>111</v>
      </c>
      <c r="O330" s="328" t="s">
        <v>125</v>
      </c>
      <c r="P330" s="328">
        <v>63</v>
      </c>
      <c r="Q330" s="328" t="s">
        <v>242</v>
      </c>
    </row>
    <row r="331" spans="1:17" ht="15.5" x14ac:dyDescent="0.35">
      <c r="A331" s="77"/>
      <c r="B331" s="81" t="s">
        <v>491</v>
      </c>
      <c r="C331" s="41"/>
      <c r="D331" s="41"/>
      <c r="E331" s="41"/>
      <c r="F331" s="41"/>
      <c r="G331" s="328" t="s">
        <v>242</v>
      </c>
      <c r="H331" s="27" t="s">
        <v>183</v>
      </c>
      <c r="I331" s="715" t="s">
        <v>7</v>
      </c>
      <c r="J331" s="707" t="s">
        <v>0</v>
      </c>
      <c r="K331" s="707">
        <v>3</v>
      </c>
      <c r="L331" s="698" t="s">
        <v>87</v>
      </c>
      <c r="M331" s="698" t="s">
        <v>17</v>
      </c>
      <c r="N331" s="698" t="s">
        <v>111</v>
      </c>
      <c r="O331" s="328" t="s">
        <v>242</v>
      </c>
    </row>
    <row r="332" spans="1:17" ht="15.5" x14ac:dyDescent="0.35">
      <c r="A332" s="77"/>
      <c r="B332" s="81"/>
      <c r="C332" s="41"/>
      <c r="D332" s="41"/>
      <c r="E332" s="41"/>
      <c r="F332" s="41"/>
      <c r="G332" s="328" t="s">
        <v>242</v>
      </c>
      <c r="H332" s="20" t="s">
        <v>336</v>
      </c>
      <c r="I332" s="346" t="s">
        <v>250</v>
      </c>
      <c r="J332" s="332" t="s">
        <v>2</v>
      </c>
      <c r="K332" s="332">
        <v>3</v>
      </c>
      <c r="L332" s="277" t="s">
        <v>84</v>
      </c>
      <c r="M332" s="277" t="s">
        <v>9</v>
      </c>
      <c r="N332" s="277" t="s">
        <v>111</v>
      </c>
      <c r="O332" s="328" t="s">
        <v>226</v>
      </c>
      <c r="P332" s="202">
        <v>63</v>
      </c>
      <c r="Q332" s="328" t="s">
        <v>242</v>
      </c>
    </row>
    <row r="333" spans="1:17" ht="15.5" x14ac:dyDescent="0.35">
      <c r="A333" s="77"/>
      <c r="B333" s="81"/>
      <c r="C333" s="41"/>
      <c r="D333" s="41"/>
      <c r="E333" s="41"/>
      <c r="F333" s="41"/>
      <c r="G333" s="328" t="s">
        <v>242</v>
      </c>
      <c r="H333" s="20" t="s">
        <v>337</v>
      </c>
      <c r="I333" s="332" t="s">
        <v>41</v>
      </c>
      <c r="J333" s="337" t="s">
        <v>1</v>
      </c>
      <c r="K333" s="337">
        <v>2</v>
      </c>
      <c r="L333" s="460" t="s">
        <v>88</v>
      </c>
      <c r="M333" s="460" t="s">
        <v>8</v>
      </c>
      <c r="N333" s="460" t="s">
        <v>111</v>
      </c>
      <c r="O333" s="328" t="s">
        <v>196</v>
      </c>
      <c r="P333" s="202">
        <v>63</v>
      </c>
      <c r="Q333" s="328" t="s">
        <v>242</v>
      </c>
    </row>
    <row r="334" spans="1:17" ht="15.5" x14ac:dyDescent="0.35">
      <c r="A334" s="77"/>
      <c r="B334" s="81"/>
      <c r="C334" s="41"/>
      <c r="D334" s="41"/>
      <c r="E334" s="41"/>
      <c r="F334" s="41"/>
      <c r="G334" s="328" t="s">
        <v>242</v>
      </c>
      <c r="H334" s="20" t="s">
        <v>184</v>
      </c>
      <c r="I334" s="568" t="s">
        <v>32</v>
      </c>
      <c r="J334" s="349" t="s">
        <v>1</v>
      </c>
      <c r="K334" s="349">
        <v>3</v>
      </c>
      <c r="L334" s="273" t="s">
        <v>90</v>
      </c>
      <c r="M334" s="294" t="s">
        <v>19</v>
      </c>
      <c r="N334" s="273" t="s">
        <v>111</v>
      </c>
      <c r="O334" s="328" t="s">
        <v>125</v>
      </c>
      <c r="P334" s="178">
        <v>63</v>
      </c>
      <c r="Q334" s="328" t="s">
        <v>242</v>
      </c>
    </row>
    <row r="335" spans="1:17" x14ac:dyDescent="0.35">
      <c r="A335" s="704"/>
      <c r="B335" s="705"/>
      <c r="C335" s="54"/>
      <c r="D335" s="54"/>
      <c r="E335" s="54"/>
      <c r="F335" s="54"/>
    </row>
    <row r="336" spans="1:17" s="43" customFormat="1" x14ac:dyDescent="0.35">
      <c r="A336" s="678"/>
      <c r="B336" s="679"/>
      <c r="C336" s="680"/>
      <c r="D336" s="680"/>
      <c r="E336" s="680"/>
      <c r="F336" s="680"/>
    </row>
    <row r="337" spans="1:17" x14ac:dyDescent="0.35">
      <c r="A337" s="77">
        <f>A330+1</f>
        <v>55</v>
      </c>
      <c r="B337" s="80" t="s">
        <v>116</v>
      </c>
      <c r="C337" s="41">
        <f>COUNTIF('GABUNG '!$K$3:$K$255,'rakap m.k. '!$B$3:$B$352)</f>
        <v>0</v>
      </c>
      <c r="D337" s="41">
        <f>COUNTIF('GABUNG '!$M$3:$M$253,'rakap m.k. '!$B$3:$B$352)</f>
        <v>0</v>
      </c>
      <c r="E337" s="41">
        <f>COUNTIF('GABUNG '!O66:O324,'rakap m.k. '!B337:B415)</f>
        <v>0</v>
      </c>
      <c r="F337" s="41">
        <f>SUM(C337:E337)</f>
        <v>0</v>
      </c>
      <c r="G337" s="681"/>
      <c r="H337" s="681"/>
      <c r="I337" s="681"/>
      <c r="J337" s="681"/>
      <c r="K337" s="681"/>
      <c r="L337" s="681"/>
      <c r="M337" s="681"/>
      <c r="N337" s="681"/>
      <c r="O337" s="681"/>
      <c r="P337" s="681"/>
      <c r="Q337" s="681"/>
    </row>
    <row r="338" spans="1:17" s="43" customFormat="1" x14ac:dyDescent="0.35">
      <c r="A338" s="677"/>
      <c r="C338" s="44"/>
      <c r="D338" s="44"/>
      <c r="E338" s="44"/>
      <c r="F338" s="44"/>
    </row>
  </sheetData>
  <pageMargins left="0.7" right="0.7" top="0.75" bottom="0.75" header="0.3" footer="0.3"/>
  <pageSetup paperSize="9" orientation="portrait" horizontalDpi="4294967293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04"/>
  <sheetViews>
    <sheetView topLeftCell="A43" zoomScale="70" zoomScaleNormal="70" workbookViewId="0">
      <selection activeCell="D76" sqref="D76"/>
    </sheetView>
  </sheetViews>
  <sheetFormatPr defaultColWidth="9.1796875" defaultRowHeight="15.5" x14ac:dyDescent="0.35"/>
  <cols>
    <col min="1" max="1" width="41.453125" style="331" bestFit="1" customWidth="1"/>
    <col min="2" max="2" width="49.54296875" style="18" bestFit="1" customWidth="1"/>
    <col min="3" max="3" width="29.26953125" style="18" bestFit="1" customWidth="1"/>
    <col min="4" max="4" width="11" style="18" customWidth="1"/>
    <col min="5" max="5" width="5.26953125" style="18" bestFit="1" customWidth="1"/>
    <col min="6" max="6" width="9.26953125" style="18" bestFit="1" customWidth="1"/>
    <col min="7" max="7" width="8.453125" style="18" bestFit="1" customWidth="1"/>
    <col min="8" max="8" width="8.453125" style="18" customWidth="1"/>
    <col min="9" max="9" width="39.7265625" style="331" customWidth="1"/>
    <col min="10" max="10" width="6.26953125" style="331" customWidth="1"/>
    <col min="11" max="11" width="43.453125" style="331" bestFit="1" customWidth="1"/>
    <col min="12" max="16384" width="9.1796875" style="18"/>
  </cols>
  <sheetData>
    <row r="1" spans="1:12" ht="21" customHeight="1" x14ac:dyDescent="0.35">
      <c r="I1" s="394"/>
      <c r="J1" s="394"/>
      <c r="K1" s="394"/>
    </row>
    <row r="2" spans="1:12" s="253" customFormat="1" x14ac:dyDescent="0.35">
      <c r="A2" s="452" t="s">
        <v>197</v>
      </c>
      <c r="B2" s="463" t="s">
        <v>337</v>
      </c>
      <c r="C2" s="478" t="s">
        <v>41</v>
      </c>
      <c r="D2" s="478" t="s">
        <v>1</v>
      </c>
      <c r="E2" s="478">
        <v>2</v>
      </c>
      <c r="F2" s="443" t="s">
        <v>89</v>
      </c>
      <c r="G2" s="443" t="s">
        <v>9</v>
      </c>
      <c r="H2" s="443" t="s">
        <v>111</v>
      </c>
      <c r="I2" s="328" t="s">
        <v>222</v>
      </c>
      <c r="J2" s="328"/>
      <c r="K2" s="396" t="e">
        <v>#N/A</v>
      </c>
      <c r="L2" s="281">
        <v>72</v>
      </c>
    </row>
    <row r="3" spans="1:12" s="281" customFormat="1" ht="21" customHeight="1" x14ac:dyDescent="0.35">
      <c r="A3" s="452" t="s">
        <v>197</v>
      </c>
      <c r="B3" s="14" t="s">
        <v>371</v>
      </c>
      <c r="C3" s="335" t="s">
        <v>41</v>
      </c>
      <c r="D3" s="335" t="s">
        <v>0</v>
      </c>
      <c r="E3" s="335">
        <v>2</v>
      </c>
      <c r="F3" s="442" t="s">
        <v>88</v>
      </c>
      <c r="G3" s="442" t="s">
        <v>17</v>
      </c>
      <c r="H3" s="442" t="s">
        <v>111</v>
      </c>
      <c r="I3" s="328" t="s">
        <v>200</v>
      </c>
      <c r="J3" s="328"/>
      <c r="K3" s="396" t="e">
        <v>#N/A</v>
      </c>
      <c r="L3" s="281">
        <v>168</v>
      </c>
    </row>
    <row r="4" spans="1:12" s="281" customFormat="1" ht="21" customHeight="1" x14ac:dyDescent="0.35">
      <c r="A4" s="452" t="s">
        <v>197</v>
      </c>
      <c r="B4" s="14" t="s">
        <v>347</v>
      </c>
      <c r="C4" s="360" t="s">
        <v>14</v>
      </c>
      <c r="D4" s="360" t="s">
        <v>0</v>
      </c>
      <c r="E4" s="360">
        <v>3</v>
      </c>
      <c r="F4" s="442" t="s">
        <v>84</v>
      </c>
      <c r="G4" s="284" t="s">
        <v>9</v>
      </c>
      <c r="H4" s="284" t="s">
        <v>111</v>
      </c>
      <c r="I4" s="328" t="s">
        <v>241</v>
      </c>
      <c r="J4" s="328"/>
      <c r="K4" s="396" t="e">
        <v>#N/A</v>
      </c>
      <c r="L4" s="281">
        <v>192</v>
      </c>
    </row>
    <row r="5" spans="1:12" s="281" customFormat="1" ht="21" customHeight="1" x14ac:dyDescent="0.35">
      <c r="A5" s="452" t="s">
        <v>197</v>
      </c>
      <c r="B5" s="14" t="s">
        <v>346</v>
      </c>
      <c r="C5" s="388" t="s">
        <v>41</v>
      </c>
      <c r="D5" s="388" t="s">
        <v>2</v>
      </c>
      <c r="E5" s="388">
        <v>2</v>
      </c>
      <c r="F5" s="275" t="s">
        <v>88</v>
      </c>
      <c r="G5" s="275" t="s">
        <v>38</v>
      </c>
      <c r="H5" s="275" t="s">
        <v>111</v>
      </c>
      <c r="I5" s="328" t="s">
        <v>241</v>
      </c>
      <c r="J5" s="328"/>
      <c r="K5" s="396" t="e">
        <v>#N/A</v>
      </c>
      <c r="L5" s="281">
        <v>203</v>
      </c>
    </row>
    <row r="6" spans="1:12" s="281" customFormat="1" ht="21" customHeight="1" x14ac:dyDescent="0.35">
      <c r="A6" s="452" t="s">
        <v>123</v>
      </c>
      <c r="B6" s="14" t="s">
        <v>371</v>
      </c>
      <c r="C6" s="335" t="s">
        <v>41</v>
      </c>
      <c r="D6" s="335" t="s">
        <v>0</v>
      </c>
      <c r="E6" s="335">
        <v>2</v>
      </c>
      <c r="F6" s="442" t="s">
        <v>85</v>
      </c>
      <c r="G6" s="442" t="s">
        <v>10</v>
      </c>
      <c r="H6" s="442" t="s">
        <v>111</v>
      </c>
      <c r="I6" s="328" t="s">
        <v>223</v>
      </c>
      <c r="J6" s="328"/>
      <c r="K6" s="396" t="e">
        <v>#N/A</v>
      </c>
      <c r="L6" s="281">
        <v>165</v>
      </c>
    </row>
    <row r="7" spans="1:12" s="272" customFormat="1" ht="21" customHeight="1" x14ac:dyDescent="0.35">
      <c r="A7" s="395" t="s">
        <v>58</v>
      </c>
      <c r="B7" s="262"/>
      <c r="C7" s="256" t="s">
        <v>52</v>
      </c>
      <c r="D7" s="256" t="s">
        <v>51</v>
      </c>
      <c r="E7" s="256" t="s">
        <v>31</v>
      </c>
      <c r="F7" s="254" t="s">
        <v>56</v>
      </c>
      <c r="G7" s="254" t="s">
        <v>57</v>
      </c>
      <c r="H7" s="254" t="s">
        <v>110</v>
      </c>
      <c r="I7" s="395" t="s">
        <v>59</v>
      </c>
      <c r="J7" s="395"/>
      <c r="K7" s="395" t="s">
        <v>60</v>
      </c>
      <c r="L7" s="253">
        <v>1</v>
      </c>
    </row>
    <row r="8" spans="1:12" s="552" customFormat="1" ht="21" customHeight="1" x14ac:dyDescent="0.35">
      <c r="A8" s="529" t="s">
        <v>228</v>
      </c>
      <c r="B8" s="530" t="s">
        <v>179</v>
      </c>
      <c r="C8" s="541" t="s">
        <v>33</v>
      </c>
      <c r="D8" s="541" t="s">
        <v>1</v>
      </c>
      <c r="E8" s="541">
        <v>3</v>
      </c>
      <c r="F8" s="542" t="s">
        <v>89</v>
      </c>
      <c r="G8" s="542" t="s">
        <v>19</v>
      </c>
      <c r="H8" s="542" t="s">
        <v>111</v>
      </c>
      <c r="I8" s="529" t="s">
        <v>241</v>
      </c>
      <c r="J8" s="529"/>
      <c r="K8" s="596" t="e">
        <v>#N/A</v>
      </c>
      <c r="L8" s="552">
        <v>22</v>
      </c>
    </row>
    <row r="9" spans="1:12" s="552" customFormat="1" ht="21" customHeight="1" x14ac:dyDescent="0.35">
      <c r="A9" s="529" t="s">
        <v>228</v>
      </c>
      <c r="B9" s="530" t="s">
        <v>335</v>
      </c>
      <c r="C9" s="636" t="s">
        <v>16</v>
      </c>
      <c r="D9" s="541" t="s">
        <v>0</v>
      </c>
      <c r="E9" s="541">
        <v>3</v>
      </c>
      <c r="F9" s="542" t="s">
        <v>86</v>
      </c>
      <c r="G9" s="542" t="s">
        <v>11</v>
      </c>
      <c r="H9" s="542" t="s">
        <v>111</v>
      </c>
      <c r="I9" s="529" t="s">
        <v>241</v>
      </c>
      <c r="J9" s="529"/>
      <c r="K9" s="596" t="e">
        <v>#N/A</v>
      </c>
      <c r="L9" s="552">
        <v>31</v>
      </c>
    </row>
    <row r="10" spans="1:12" s="552" customFormat="1" ht="21" customHeight="1" x14ac:dyDescent="0.35">
      <c r="A10" s="529" t="s">
        <v>228</v>
      </c>
      <c r="B10" s="530" t="s">
        <v>336</v>
      </c>
      <c r="C10" s="636" t="s">
        <v>250</v>
      </c>
      <c r="D10" s="541" t="s">
        <v>2</v>
      </c>
      <c r="E10" s="541">
        <v>3</v>
      </c>
      <c r="F10" s="542" t="s">
        <v>86</v>
      </c>
      <c r="G10" s="542" t="s">
        <v>11</v>
      </c>
      <c r="H10" s="542" t="s">
        <v>111</v>
      </c>
      <c r="I10" s="529" t="s">
        <v>117</v>
      </c>
      <c r="J10" s="529"/>
      <c r="K10" s="596" t="e">
        <v>#N/A</v>
      </c>
      <c r="L10" s="552">
        <v>62</v>
      </c>
    </row>
    <row r="11" spans="1:12" s="274" customFormat="1" ht="21" customHeight="1" x14ac:dyDescent="0.35">
      <c r="A11" s="529" t="s">
        <v>233</v>
      </c>
      <c r="B11" s="530" t="s">
        <v>178</v>
      </c>
      <c r="C11" s="541" t="s">
        <v>29</v>
      </c>
      <c r="D11" s="541" t="s">
        <v>0</v>
      </c>
      <c r="E11" s="541">
        <v>3</v>
      </c>
      <c r="F11" s="542" t="s">
        <v>88</v>
      </c>
      <c r="G11" s="542" t="s">
        <v>9</v>
      </c>
      <c r="H11" s="529" t="s">
        <v>111</v>
      </c>
      <c r="I11" s="529" t="s">
        <v>326</v>
      </c>
      <c r="J11" s="328"/>
      <c r="K11" s="396" t="e">
        <v>#N/A</v>
      </c>
      <c r="L11" s="281">
        <v>7</v>
      </c>
    </row>
    <row r="12" spans="1:12" s="274" customFormat="1" ht="21" customHeight="1" x14ac:dyDescent="0.35">
      <c r="A12" s="529" t="s">
        <v>233</v>
      </c>
      <c r="B12" s="530" t="s">
        <v>336</v>
      </c>
      <c r="C12" s="541" t="s">
        <v>264</v>
      </c>
      <c r="D12" s="541" t="s">
        <v>0</v>
      </c>
      <c r="E12" s="541">
        <v>3</v>
      </c>
      <c r="F12" s="542" t="s">
        <v>180</v>
      </c>
      <c r="G12" s="542" t="s">
        <v>8</v>
      </c>
      <c r="H12" s="542" t="s">
        <v>111</v>
      </c>
      <c r="I12" s="529" t="s">
        <v>122</v>
      </c>
      <c r="J12" s="328"/>
      <c r="K12" s="396" t="e">
        <v>#N/A</v>
      </c>
      <c r="L12" s="281">
        <v>67</v>
      </c>
    </row>
    <row r="13" spans="1:12" s="274" customFormat="1" ht="21" customHeight="1" x14ac:dyDescent="0.35">
      <c r="A13" s="529" t="s">
        <v>233</v>
      </c>
      <c r="B13" s="530" t="s">
        <v>184</v>
      </c>
      <c r="C13" s="651" t="s">
        <v>32</v>
      </c>
      <c r="D13" s="652" t="s">
        <v>1</v>
      </c>
      <c r="E13" s="652">
        <v>3</v>
      </c>
      <c r="F13" s="529" t="s">
        <v>85</v>
      </c>
      <c r="G13" s="546" t="s">
        <v>10</v>
      </c>
      <c r="H13" s="529" t="s">
        <v>111</v>
      </c>
      <c r="I13" s="529" t="s">
        <v>326</v>
      </c>
      <c r="J13" s="328"/>
      <c r="K13" s="396" t="e">
        <v>#N/A</v>
      </c>
      <c r="L13" s="281">
        <v>79</v>
      </c>
    </row>
    <row r="14" spans="1:12" ht="21" customHeight="1" x14ac:dyDescent="0.35">
      <c r="A14" s="529" t="s">
        <v>233</v>
      </c>
      <c r="B14" s="532" t="s">
        <v>346</v>
      </c>
      <c r="C14" s="580" t="s">
        <v>41</v>
      </c>
      <c r="D14" s="580" t="s">
        <v>2</v>
      </c>
      <c r="E14" s="580">
        <v>2</v>
      </c>
      <c r="F14" s="581" t="s">
        <v>86</v>
      </c>
      <c r="G14" s="581" t="s">
        <v>22</v>
      </c>
      <c r="H14" s="581" t="s">
        <v>111</v>
      </c>
      <c r="I14" s="529" t="s">
        <v>326</v>
      </c>
      <c r="J14" s="328"/>
      <c r="K14" s="396" t="e">
        <v>#N/A</v>
      </c>
      <c r="L14" s="281">
        <v>201</v>
      </c>
    </row>
    <row r="15" spans="1:12" s="253" customFormat="1" x14ac:dyDescent="0.35">
      <c r="A15" s="452" t="s">
        <v>124</v>
      </c>
      <c r="B15" s="591" t="s">
        <v>347</v>
      </c>
      <c r="C15" s="496" t="s">
        <v>14</v>
      </c>
      <c r="D15" s="496" t="s">
        <v>0</v>
      </c>
      <c r="E15" s="496">
        <v>3</v>
      </c>
      <c r="F15" s="284" t="s">
        <v>83</v>
      </c>
      <c r="G15" s="284" t="s">
        <v>8</v>
      </c>
      <c r="H15" s="284" t="s">
        <v>111</v>
      </c>
      <c r="I15" s="328" t="s">
        <v>205</v>
      </c>
      <c r="J15" s="328"/>
      <c r="K15" s="396" t="e">
        <v>#N/A</v>
      </c>
      <c r="L15" s="281">
        <v>191</v>
      </c>
    </row>
    <row r="16" spans="1:12" s="282" customFormat="1" ht="20.25" customHeight="1" x14ac:dyDescent="0.35">
      <c r="A16" s="452" t="s">
        <v>203</v>
      </c>
      <c r="B16" s="450" t="s">
        <v>179</v>
      </c>
      <c r="C16" s="335" t="s">
        <v>261</v>
      </c>
      <c r="D16" s="335" t="s">
        <v>0</v>
      </c>
      <c r="E16" s="335">
        <v>3</v>
      </c>
      <c r="F16" s="442" t="s">
        <v>180</v>
      </c>
      <c r="G16" s="442" t="s">
        <v>9</v>
      </c>
      <c r="H16" s="442" t="s">
        <v>111</v>
      </c>
      <c r="I16" s="328" t="s">
        <v>119</v>
      </c>
      <c r="J16" s="328"/>
      <c r="K16" s="396" t="e">
        <v>#N/A</v>
      </c>
      <c r="L16" s="281">
        <v>24</v>
      </c>
    </row>
    <row r="17" spans="1:12" s="282" customFormat="1" ht="20.25" customHeight="1" x14ac:dyDescent="0.35">
      <c r="A17" s="452" t="s">
        <v>203</v>
      </c>
      <c r="B17" s="536" t="s">
        <v>341</v>
      </c>
      <c r="C17" s="383" t="s">
        <v>5</v>
      </c>
      <c r="D17" s="366" t="s">
        <v>2</v>
      </c>
      <c r="E17" s="365">
        <v>3</v>
      </c>
      <c r="F17" s="307" t="s">
        <v>92</v>
      </c>
      <c r="G17" s="307" t="s">
        <v>379</v>
      </c>
      <c r="H17" s="307" t="s">
        <v>111</v>
      </c>
      <c r="I17" s="328" t="s">
        <v>212</v>
      </c>
      <c r="J17" s="328"/>
      <c r="K17" s="396" t="e">
        <v>#N/A</v>
      </c>
      <c r="L17" s="281">
        <v>115</v>
      </c>
    </row>
    <row r="18" spans="1:12" s="282" customFormat="1" ht="20.25" customHeight="1" x14ac:dyDescent="0.35">
      <c r="A18" s="452" t="s">
        <v>203</v>
      </c>
      <c r="B18" s="536" t="s">
        <v>342</v>
      </c>
      <c r="C18" s="351" t="s">
        <v>41</v>
      </c>
      <c r="D18" s="350" t="s">
        <v>1</v>
      </c>
      <c r="E18" s="349">
        <v>2</v>
      </c>
      <c r="F18" s="273" t="s">
        <v>88</v>
      </c>
      <c r="G18" s="273" t="s">
        <v>19</v>
      </c>
      <c r="H18" s="273" t="s">
        <v>111</v>
      </c>
      <c r="I18" s="328" t="s">
        <v>212</v>
      </c>
      <c r="J18" s="328"/>
      <c r="K18" s="396" t="e">
        <v>#N/A</v>
      </c>
      <c r="L18" s="281">
        <v>125</v>
      </c>
    </row>
    <row r="19" spans="1:12" s="282" customFormat="1" ht="20.25" customHeight="1" x14ac:dyDescent="0.35">
      <c r="A19" s="452" t="s">
        <v>203</v>
      </c>
      <c r="B19" s="537" t="s">
        <v>187</v>
      </c>
      <c r="C19" s="391" t="s">
        <v>27</v>
      </c>
      <c r="D19" s="337" t="s">
        <v>1</v>
      </c>
      <c r="E19" s="337">
        <v>3</v>
      </c>
      <c r="F19" s="401" t="s">
        <v>332</v>
      </c>
      <c r="G19" s="401" t="s">
        <v>18</v>
      </c>
      <c r="H19" s="401" t="s">
        <v>111</v>
      </c>
      <c r="I19" s="328" t="s">
        <v>118</v>
      </c>
      <c r="J19" s="328"/>
      <c r="K19" s="396" t="e">
        <v>#N/A</v>
      </c>
      <c r="L19" s="281">
        <v>149</v>
      </c>
    </row>
    <row r="20" spans="1:12" s="282" customFormat="1" ht="20.25" customHeight="1" x14ac:dyDescent="0.35">
      <c r="A20" s="452" t="s">
        <v>201</v>
      </c>
      <c r="B20" s="450" t="s">
        <v>179</v>
      </c>
      <c r="C20" s="335" t="s">
        <v>261</v>
      </c>
      <c r="D20" s="335" t="s">
        <v>0</v>
      </c>
      <c r="E20" s="335">
        <v>3</v>
      </c>
      <c r="F20" s="442" t="s">
        <v>181</v>
      </c>
      <c r="G20" s="442" t="s">
        <v>10</v>
      </c>
      <c r="H20" s="442" t="s">
        <v>111</v>
      </c>
      <c r="I20" s="328" t="s">
        <v>206</v>
      </c>
      <c r="J20" s="328"/>
      <c r="K20" s="396" t="e">
        <v>#N/A</v>
      </c>
      <c r="L20" s="281">
        <v>25</v>
      </c>
    </row>
    <row r="21" spans="1:12" s="282" customFormat="1" ht="20.25" customHeight="1" x14ac:dyDescent="0.35">
      <c r="A21" s="452" t="s">
        <v>201</v>
      </c>
      <c r="B21" s="536" t="s">
        <v>341</v>
      </c>
      <c r="C21" s="383" t="s">
        <v>5</v>
      </c>
      <c r="D21" s="366" t="s">
        <v>2</v>
      </c>
      <c r="E21" s="365">
        <v>3</v>
      </c>
      <c r="F21" s="307" t="s">
        <v>180</v>
      </c>
      <c r="G21" s="307" t="s">
        <v>376</v>
      </c>
      <c r="H21" s="307" t="s">
        <v>111</v>
      </c>
      <c r="I21" s="328" t="s">
        <v>205</v>
      </c>
      <c r="J21" s="328"/>
      <c r="K21" s="396" t="e">
        <v>#N/A</v>
      </c>
      <c r="L21" s="281">
        <v>112</v>
      </c>
    </row>
    <row r="22" spans="1:12" s="282" customFormat="1" ht="20.25" customHeight="1" x14ac:dyDescent="0.35">
      <c r="A22" s="452" t="s">
        <v>201</v>
      </c>
      <c r="B22" s="537" t="s">
        <v>187</v>
      </c>
      <c r="C22" s="391" t="s">
        <v>27</v>
      </c>
      <c r="D22" s="337" t="s">
        <v>1</v>
      </c>
      <c r="E22" s="337">
        <v>3</v>
      </c>
      <c r="F22" s="401" t="s">
        <v>330</v>
      </c>
      <c r="G22" s="401" t="s">
        <v>12</v>
      </c>
      <c r="H22" s="401" t="s">
        <v>111</v>
      </c>
      <c r="I22" s="328" t="s">
        <v>214</v>
      </c>
      <c r="J22" s="328"/>
      <c r="K22" s="396" t="e">
        <v>#N/A</v>
      </c>
      <c r="L22" s="281">
        <v>147</v>
      </c>
    </row>
    <row r="23" spans="1:12" s="282" customFormat="1" ht="20.25" customHeight="1" x14ac:dyDescent="0.35">
      <c r="A23" s="452" t="s">
        <v>201</v>
      </c>
      <c r="B23" s="537" t="s">
        <v>371</v>
      </c>
      <c r="C23" s="335" t="s">
        <v>41</v>
      </c>
      <c r="D23" s="335" t="s">
        <v>0</v>
      </c>
      <c r="E23" s="335">
        <v>2</v>
      </c>
      <c r="F23" s="442" t="s">
        <v>84</v>
      </c>
      <c r="G23" s="442" t="s">
        <v>9</v>
      </c>
      <c r="H23" s="442" t="s">
        <v>111</v>
      </c>
      <c r="I23" s="328" t="s">
        <v>214</v>
      </c>
      <c r="J23" s="328"/>
      <c r="K23" s="396" t="e">
        <v>#N/A</v>
      </c>
      <c r="L23" s="281">
        <v>164</v>
      </c>
    </row>
    <row r="24" spans="1:12" s="272" customFormat="1" ht="21" customHeight="1" x14ac:dyDescent="0.35">
      <c r="A24" s="452" t="s">
        <v>198</v>
      </c>
      <c r="B24" s="536" t="s">
        <v>341</v>
      </c>
      <c r="C24" s="383" t="s">
        <v>5</v>
      </c>
      <c r="D24" s="366" t="s">
        <v>2</v>
      </c>
      <c r="E24" s="365">
        <v>3</v>
      </c>
      <c r="F24" s="307" t="s">
        <v>328</v>
      </c>
      <c r="G24" s="307" t="s">
        <v>380</v>
      </c>
      <c r="H24" s="307" t="s">
        <v>111</v>
      </c>
      <c r="I24" s="328" t="s">
        <v>213</v>
      </c>
      <c r="J24" s="328"/>
      <c r="K24" s="396" t="e">
        <v>#N/A</v>
      </c>
      <c r="L24" s="281">
        <v>116</v>
      </c>
    </row>
    <row r="25" spans="1:12" s="272" customFormat="1" ht="21" customHeight="1" x14ac:dyDescent="0.35">
      <c r="A25" s="452" t="s">
        <v>198</v>
      </c>
      <c r="B25" s="536" t="s">
        <v>342</v>
      </c>
      <c r="C25" s="351" t="s">
        <v>41</v>
      </c>
      <c r="D25" s="350" t="s">
        <v>1</v>
      </c>
      <c r="E25" s="349">
        <v>2</v>
      </c>
      <c r="F25" s="273" t="s">
        <v>84</v>
      </c>
      <c r="G25" s="273" t="s">
        <v>11</v>
      </c>
      <c r="H25" s="273" t="s">
        <v>111</v>
      </c>
      <c r="I25" s="328" t="s">
        <v>213</v>
      </c>
      <c r="J25" s="328"/>
      <c r="K25" s="396" t="e">
        <v>#N/A</v>
      </c>
      <c r="L25" s="281">
        <v>121</v>
      </c>
    </row>
    <row r="26" spans="1:12" s="272" customFormat="1" ht="21" customHeight="1" x14ac:dyDescent="0.35">
      <c r="A26" s="452" t="s">
        <v>198</v>
      </c>
      <c r="B26" s="537" t="s">
        <v>187</v>
      </c>
      <c r="C26" s="391" t="s">
        <v>27</v>
      </c>
      <c r="D26" s="337" t="s">
        <v>1</v>
      </c>
      <c r="E26" s="337">
        <v>3</v>
      </c>
      <c r="F26" s="443" t="s">
        <v>328</v>
      </c>
      <c r="G26" s="443" t="s">
        <v>10</v>
      </c>
      <c r="H26" s="443" t="s">
        <v>111</v>
      </c>
      <c r="I26" s="328" t="s">
        <v>213</v>
      </c>
      <c r="J26" s="328"/>
      <c r="K26" s="396" t="e">
        <v>#N/A</v>
      </c>
      <c r="L26" s="281">
        <v>145</v>
      </c>
    </row>
    <row r="27" spans="1:12" ht="21" customHeight="1" x14ac:dyDescent="0.35">
      <c r="A27" s="529" t="s">
        <v>224</v>
      </c>
      <c r="B27" s="530" t="s">
        <v>335</v>
      </c>
      <c r="C27" s="634" t="s">
        <v>16</v>
      </c>
      <c r="D27" s="580" t="s">
        <v>0</v>
      </c>
      <c r="E27" s="580">
        <v>3</v>
      </c>
      <c r="F27" s="581" t="s">
        <v>85</v>
      </c>
      <c r="G27" s="581" t="s">
        <v>10</v>
      </c>
      <c r="H27" s="581" t="s">
        <v>111</v>
      </c>
      <c r="I27" s="529" t="s">
        <v>115</v>
      </c>
      <c r="J27" s="529"/>
      <c r="K27" s="596" t="e">
        <v>#N/A</v>
      </c>
      <c r="L27" s="281">
        <v>30</v>
      </c>
    </row>
    <row r="28" spans="1:12" s="253" customFormat="1" ht="32.15" customHeight="1" x14ac:dyDescent="0.35">
      <c r="A28" s="529" t="s">
        <v>224</v>
      </c>
      <c r="B28" s="618" t="s">
        <v>182</v>
      </c>
      <c r="C28" s="635" t="s">
        <v>16</v>
      </c>
      <c r="D28" s="618" t="s">
        <v>0</v>
      </c>
      <c r="E28" s="618">
        <v>3</v>
      </c>
      <c r="F28" s="542" t="s">
        <v>85</v>
      </c>
      <c r="G28" s="542" t="s">
        <v>18</v>
      </c>
      <c r="H28" s="542" t="s">
        <v>111</v>
      </c>
      <c r="I28" s="548" t="s">
        <v>115</v>
      </c>
      <c r="J28" s="529"/>
      <c r="K28" s="596" t="e">
        <v>#N/A</v>
      </c>
      <c r="L28" s="281">
        <v>43</v>
      </c>
    </row>
    <row r="29" spans="1:12" s="272" customFormat="1" ht="21" customHeight="1" x14ac:dyDescent="0.35">
      <c r="A29" s="529" t="s">
        <v>224</v>
      </c>
      <c r="B29" s="530" t="s">
        <v>336</v>
      </c>
      <c r="C29" s="636" t="s">
        <v>250</v>
      </c>
      <c r="D29" s="541" t="s">
        <v>2</v>
      </c>
      <c r="E29" s="541">
        <v>3</v>
      </c>
      <c r="F29" s="542" t="s">
        <v>85</v>
      </c>
      <c r="G29" s="542" t="s">
        <v>10</v>
      </c>
      <c r="H29" s="542" t="s">
        <v>111</v>
      </c>
      <c r="I29" s="529" t="s">
        <v>115</v>
      </c>
      <c r="J29" s="529"/>
      <c r="K29" s="596" t="e">
        <v>#N/A</v>
      </c>
      <c r="L29" s="281">
        <v>61</v>
      </c>
    </row>
    <row r="30" spans="1:12" s="272" customFormat="1" ht="21" customHeight="1" x14ac:dyDescent="0.35">
      <c r="A30" s="529" t="s">
        <v>224</v>
      </c>
      <c r="B30" s="530" t="s">
        <v>184</v>
      </c>
      <c r="C30" s="637" t="s">
        <v>250</v>
      </c>
      <c r="D30" s="541" t="s">
        <v>2</v>
      </c>
      <c r="E30" s="541">
        <v>3</v>
      </c>
      <c r="F30" s="529" t="s">
        <v>91</v>
      </c>
      <c r="G30" s="542" t="s">
        <v>18</v>
      </c>
      <c r="H30" s="529" t="s">
        <v>111</v>
      </c>
      <c r="I30" s="529" t="s">
        <v>115</v>
      </c>
      <c r="J30" s="529"/>
      <c r="K30" s="596" t="e">
        <v>#N/A</v>
      </c>
      <c r="L30" s="281">
        <v>87</v>
      </c>
    </row>
    <row r="31" spans="1:12" s="272" customFormat="1" ht="21" customHeight="1" x14ac:dyDescent="0.35">
      <c r="A31" s="529" t="s">
        <v>224</v>
      </c>
      <c r="B31" s="531" t="s">
        <v>341</v>
      </c>
      <c r="C31" s="638" t="s">
        <v>259</v>
      </c>
      <c r="D31" s="551" t="s">
        <v>0</v>
      </c>
      <c r="E31" s="639">
        <v>3</v>
      </c>
      <c r="F31" s="547" t="s">
        <v>89</v>
      </c>
      <c r="G31" s="547" t="s">
        <v>26</v>
      </c>
      <c r="H31" s="547" t="s">
        <v>111</v>
      </c>
      <c r="I31" s="529" t="s">
        <v>228</v>
      </c>
      <c r="J31" s="529"/>
      <c r="K31" s="596" t="e">
        <v>#N/A</v>
      </c>
      <c r="L31" s="281">
        <v>110</v>
      </c>
    </row>
    <row r="32" spans="1:12" s="552" customFormat="1" ht="21" customHeight="1" x14ac:dyDescent="0.35">
      <c r="A32" s="529" t="s">
        <v>327</v>
      </c>
      <c r="B32" s="530" t="s">
        <v>178</v>
      </c>
      <c r="C32" s="541" t="s">
        <v>29</v>
      </c>
      <c r="D32" s="541" t="s">
        <v>0</v>
      </c>
      <c r="E32" s="541">
        <v>3</v>
      </c>
      <c r="F32" s="542" t="s">
        <v>87</v>
      </c>
      <c r="G32" s="542" t="s">
        <v>8</v>
      </c>
      <c r="H32" s="529" t="s">
        <v>111</v>
      </c>
      <c r="I32" s="529" t="s">
        <v>126</v>
      </c>
      <c r="J32" s="529"/>
      <c r="K32" s="596" t="e">
        <v>#N/A</v>
      </c>
      <c r="L32" s="552">
        <v>6</v>
      </c>
    </row>
    <row r="33" spans="1:12" s="552" customFormat="1" ht="21" customHeight="1" x14ac:dyDescent="0.35">
      <c r="A33" s="529" t="s">
        <v>327</v>
      </c>
      <c r="B33" s="530" t="s">
        <v>336</v>
      </c>
      <c r="C33" s="541" t="s">
        <v>264</v>
      </c>
      <c r="D33" s="541" t="s">
        <v>0</v>
      </c>
      <c r="E33" s="541">
        <v>3</v>
      </c>
      <c r="F33" s="542" t="s">
        <v>181</v>
      </c>
      <c r="G33" s="542" t="s">
        <v>9</v>
      </c>
      <c r="H33" s="542" t="s">
        <v>111</v>
      </c>
      <c r="I33" s="529" t="s">
        <v>235</v>
      </c>
      <c r="J33" s="529"/>
      <c r="K33" s="596" t="e">
        <v>#N/A</v>
      </c>
      <c r="L33" s="552">
        <v>68</v>
      </c>
    </row>
    <row r="34" spans="1:12" s="552" customFormat="1" ht="21" customHeight="1" x14ac:dyDescent="0.35">
      <c r="A34" s="529" t="s">
        <v>327</v>
      </c>
      <c r="B34" s="530" t="s">
        <v>184</v>
      </c>
      <c r="C34" s="550" t="s">
        <v>32</v>
      </c>
      <c r="D34" s="545" t="s">
        <v>1</v>
      </c>
      <c r="E34" s="545">
        <v>3</v>
      </c>
      <c r="F34" s="529" t="s">
        <v>87</v>
      </c>
      <c r="G34" s="546" t="s">
        <v>12</v>
      </c>
      <c r="H34" s="529" t="s">
        <v>111</v>
      </c>
      <c r="I34" s="529" t="s">
        <v>204</v>
      </c>
      <c r="J34" s="529"/>
      <c r="K34" s="596" t="e">
        <v>#N/A</v>
      </c>
      <c r="L34" s="552">
        <v>81</v>
      </c>
    </row>
    <row r="35" spans="1:12" s="552" customFormat="1" ht="21" customHeight="1" x14ac:dyDescent="0.35">
      <c r="A35" s="529" t="s">
        <v>327</v>
      </c>
      <c r="B35" s="531" t="s">
        <v>341</v>
      </c>
      <c r="C35" s="550" t="s">
        <v>5</v>
      </c>
      <c r="D35" s="551" t="s">
        <v>2</v>
      </c>
      <c r="E35" s="545">
        <v>3</v>
      </c>
      <c r="F35" s="547" t="s">
        <v>329</v>
      </c>
      <c r="G35" s="547" t="s">
        <v>381</v>
      </c>
      <c r="H35" s="547" t="s">
        <v>111</v>
      </c>
      <c r="I35" s="529" t="s">
        <v>204</v>
      </c>
      <c r="J35" s="529"/>
      <c r="K35" s="596" t="e">
        <v>#N/A</v>
      </c>
      <c r="L35" s="552">
        <v>117</v>
      </c>
    </row>
    <row r="36" spans="1:12" s="274" customFormat="1" ht="21" customHeight="1" x14ac:dyDescent="0.35">
      <c r="A36" s="529" t="s">
        <v>119</v>
      </c>
      <c r="B36" s="532" t="s">
        <v>187</v>
      </c>
      <c r="C36" s="391" t="s">
        <v>27</v>
      </c>
      <c r="D36" s="337" t="s">
        <v>1</v>
      </c>
      <c r="E36" s="337">
        <v>3</v>
      </c>
      <c r="F36" s="444" t="s">
        <v>333</v>
      </c>
      <c r="G36" s="444" t="s">
        <v>19</v>
      </c>
      <c r="H36" s="401" t="s">
        <v>111</v>
      </c>
      <c r="I36" s="328" t="s">
        <v>205</v>
      </c>
      <c r="J36" s="328"/>
      <c r="K36" s="396" t="e">
        <v>#N/A</v>
      </c>
      <c r="L36" s="281">
        <v>150</v>
      </c>
    </row>
    <row r="37" spans="1:12" s="552" customFormat="1" x14ac:dyDescent="0.35">
      <c r="A37" s="529" t="s">
        <v>234</v>
      </c>
      <c r="B37" s="530" t="s">
        <v>178</v>
      </c>
      <c r="C37" s="618" t="s">
        <v>29</v>
      </c>
      <c r="D37" s="618" t="s">
        <v>0</v>
      </c>
      <c r="E37" s="618">
        <v>3</v>
      </c>
      <c r="F37" s="542" t="s">
        <v>89</v>
      </c>
      <c r="G37" s="542" t="s">
        <v>10</v>
      </c>
      <c r="H37" s="529" t="s">
        <v>111</v>
      </c>
      <c r="I37" s="529" t="s">
        <v>240</v>
      </c>
      <c r="J37" s="529"/>
      <c r="K37" s="596" t="e">
        <v>#N/A</v>
      </c>
      <c r="L37" s="552">
        <v>8</v>
      </c>
    </row>
    <row r="38" spans="1:12" s="552" customFormat="1" x14ac:dyDescent="0.35">
      <c r="A38" s="529" t="s">
        <v>234</v>
      </c>
      <c r="B38" s="530" t="s">
        <v>184</v>
      </c>
      <c r="C38" s="583" t="s">
        <v>32</v>
      </c>
      <c r="D38" s="585" t="s">
        <v>1</v>
      </c>
      <c r="E38" s="585">
        <v>3</v>
      </c>
      <c r="F38" s="529" t="s">
        <v>86</v>
      </c>
      <c r="G38" s="546" t="s">
        <v>11</v>
      </c>
      <c r="H38" s="529" t="s">
        <v>111</v>
      </c>
      <c r="I38" s="529" t="s">
        <v>240</v>
      </c>
      <c r="J38" s="529"/>
      <c r="K38" s="596" t="e">
        <v>#N/A</v>
      </c>
      <c r="L38" s="552">
        <v>80</v>
      </c>
    </row>
    <row r="39" spans="1:12" s="552" customFormat="1" x14ac:dyDescent="0.35">
      <c r="A39" s="529" t="s">
        <v>234</v>
      </c>
      <c r="B39" s="531" t="s">
        <v>341</v>
      </c>
      <c r="C39" s="641" t="s">
        <v>255</v>
      </c>
      <c r="D39" s="642" t="s">
        <v>1</v>
      </c>
      <c r="E39" s="643">
        <v>3</v>
      </c>
      <c r="F39" s="653" t="s">
        <v>86</v>
      </c>
      <c r="G39" s="654" t="s">
        <v>11</v>
      </c>
      <c r="H39" s="653" t="s">
        <v>111</v>
      </c>
      <c r="I39" s="529" t="s">
        <v>240</v>
      </c>
      <c r="J39" s="529"/>
      <c r="K39" s="596" t="e">
        <v>#N/A</v>
      </c>
      <c r="L39" s="552">
        <v>107</v>
      </c>
    </row>
    <row r="40" spans="1:12" s="552" customFormat="1" ht="20.25" customHeight="1" x14ac:dyDescent="0.35">
      <c r="A40" s="529" t="s">
        <v>234</v>
      </c>
      <c r="B40" s="532" t="s">
        <v>187</v>
      </c>
      <c r="C40" s="580" t="s">
        <v>7</v>
      </c>
      <c r="D40" s="580" t="s">
        <v>1</v>
      </c>
      <c r="E40" s="580">
        <v>3</v>
      </c>
      <c r="F40" s="581" t="s">
        <v>88</v>
      </c>
      <c r="G40" s="581" t="s">
        <v>22</v>
      </c>
      <c r="H40" s="581" t="s">
        <v>111</v>
      </c>
      <c r="I40" s="529" t="s">
        <v>238</v>
      </c>
      <c r="J40" s="529"/>
      <c r="K40" s="596" t="e">
        <v>#N/A</v>
      </c>
      <c r="L40" s="552">
        <v>138</v>
      </c>
    </row>
    <row r="41" spans="1:12" s="646" customFormat="1" x14ac:dyDescent="0.35">
      <c r="A41" s="529" t="s">
        <v>234</v>
      </c>
      <c r="B41" s="554" t="s">
        <v>371</v>
      </c>
      <c r="C41" s="618" t="s">
        <v>41</v>
      </c>
      <c r="D41" s="618" t="s">
        <v>0</v>
      </c>
      <c r="E41" s="618">
        <v>2</v>
      </c>
      <c r="F41" s="542" t="s">
        <v>87</v>
      </c>
      <c r="G41" s="542" t="s">
        <v>12</v>
      </c>
      <c r="H41" s="542" t="s">
        <v>111</v>
      </c>
      <c r="I41" s="529" t="s">
        <v>125</v>
      </c>
      <c r="J41" s="529"/>
      <c r="K41" s="596" t="e">
        <v>#N/A</v>
      </c>
      <c r="L41" s="552">
        <v>167</v>
      </c>
    </row>
    <row r="42" spans="1:12" s="272" customFormat="1" ht="21" customHeight="1" x14ac:dyDescent="0.35">
      <c r="A42" s="529" t="s">
        <v>218</v>
      </c>
      <c r="B42" s="589" t="s">
        <v>179</v>
      </c>
      <c r="C42" s="337" t="s">
        <v>33</v>
      </c>
      <c r="D42" s="337" t="s">
        <v>1</v>
      </c>
      <c r="E42" s="337">
        <v>3</v>
      </c>
      <c r="F42" s="443" t="s">
        <v>86</v>
      </c>
      <c r="G42" s="443" t="s">
        <v>12</v>
      </c>
      <c r="H42" s="443" t="s">
        <v>111</v>
      </c>
      <c r="I42" s="328" t="s">
        <v>123</v>
      </c>
      <c r="J42" s="328"/>
      <c r="K42" s="396" t="e">
        <v>#N/A</v>
      </c>
      <c r="L42" s="281">
        <v>19</v>
      </c>
    </row>
    <row r="43" spans="1:12" s="272" customFormat="1" ht="21" customHeight="1" x14ac:dyDescent="0.35">
      <c r="A43" s="529" t="s">
        <v>218</v>
      </c>
      <c r="B43" s="590" t="s">
        <v>187</v>
      </c>
      <c r="C43" s="335" t="s">
        <v>50</v>
      </c>
      <c r="D43" s="335" t="s">
        <v>0</v>
      </c>
      <c r="E43" s="335">
        <v>3</v>
      </c>
      <c r="F43" s="400" t="s">
        <v>85</v>
      </c>
      <c r="G43" s="400" t="s">
        <v>17</v>
      </c>
      <c r="H43" s="400" t="s">
        <v>111</v>
      </c>
      <c r="I43" s="328" t="s">
        <v>120</v>
      </c>
      <c r="J43" s="328"/>
      <c r="K43" s="396" t="e">
        <v>#N/A</v>
      </c>
      <c r="L43" s="281">
        <v>135</v>
      </c>
    </row>
    <row r="44" spans="1:12" s="272" customFormat="1" ht="21" customHeight="1" x14ac:dyDescent="0.35">
      <c r="A44" s="529" t="s">
        <v>218</v>
      </c>
      <c r="B44" s="589" t="s">
        <v>188</v>
      </c>
      <c r="C44" s="335" t="s">
        <v>50</v>
      </c>
      <c r="D44" s="335" t="s">
        <v>0</v>
      </c>
      <c r="E44" s="335">
        <v>3</v>
      </c>
      <c r="F44" s="400" t="s">
        <v>84</v>
      </c>
      <c r="G44" s="400" t="s">
        <v>9</v>
      </c>
      <c r="H44" s="400" t="s">
        <v>111</v>
      </c>
      <c r="I44" s="328" t="s">
        <v>123</v>
      </c>
      <c r="J44" s="328"/>
      <c r="K44" s="396" t="e">
        <v>#N/A</v>
      </c>
      <c r="L44" s="281">
        <v>173</v>
      </c>
    </row>
    <row r="45" spans="1:12" ht="20.25" customHeight="1" x14ac:dyDescent="0.35">
      <c r="A45" s="529" t="s">
        <v>114</v>
      </c>
      <c r="B45" s="530" t="s">
        <v>179</v>
      </c>
      <c r="C45" s="580" t="s">
        <v>33</v>
      </c>
      <c r="D45" s="580" t="s">
        <v>1</v>
      </c>
      <c r="E45" s="580">
        <v>3</v>
      </c>
      <c r="F45" s="581" t="s">
        <v>88</v>
      </c>
      <c r="G45" s="581" t="s">
        <v>18</v>
      </c>
      <c r="H45" s="581" t="s">
        <v>111</v>
      </c>
      <c r="I45" s="529" t="s">
        <v>222</v>
      </c>
      <c r="J45" s="328"/>
      <c r="K45" s="396" t="e">
        <v>#N/A</v>
      </c>
      <c r="L45" s="281">
        <v>21</v>
      </c>
    </row>
    <row r="46" spans="1:12" s="253" customFormat="1" x14ac:dyDescent="0.35">
      <c r="A46" s="529" t="s">
        <v>114</v>
      </c>
      <c r="B46" s="582" t="s">
        <v>341</v>
      </c>
      <c r="C46" s="583" t="s">
        <v>5</v>
      </c>
      <c r="D46" s="584" t="s">
        <v>2</v>
      </c>
      <c r="E46" s="585">
        <v>3</v>
      </c>
      <c r="F46" s="547" t="s">
        <v>181</v>
      </c>
      <c r="G46" s="547" t="s">
        <v>377</v>
      </c>
      <c r="H46" s="547" t="s">
        <v>111</v>
      </c>
      <c r="I46" s="529" t="s">
        <v>197</v>
      </c>
      <c r="J46" s="328"/>
      <c r="K46" s="396" t="e">
        <v>#N/A</v>
      </c>
      <c r="L46" s="281">
        <v>113</v>
      </c>
    </row>
    <row r="47" spans="1:12" s="281" customFormat="1" x14ac:dyDescent="0.35">
      <c r="A47" s="529" t="s">
        <v>114</v>
      </c>
      <c r="B47" s="532" t="s">
        <v>347</v>
      </c>
      <c r="C47" s="586" t="s">
        <v>14</v>
      </c>
      <c r="D47" s="586" t="s">
        <v>0</v>
      </c>
      <c r="E47" s="586">
        <v>3</v>
      </c>
      <c r="F47" s="542" t="s">
        <v>86</v>
      </c>
      <c r="G47" s="587" t="s">
        <v>11</v>
      </c>
      <c r="H47" s="587" t="s">
        <v>111</v>
      </c>
      <c r="I47" s="529" t="s">
        <v>222</v>
      </c>
      <c r="J47" s="328"/>
      <c r="K47" s="396" t="e">
        <v>#N/A</v>
      </c>
      <c r="L47" s="281">
        <v>194</v>
      </c>
    </row>
    <row r="48" spans="1:12" s="281" customFormat="1" x14ac:dyDescent="0.35">
      <c r="A48" s="529" t="s">
        <v>122</v>
      </c>
      <c r="B48" s="530" t="s">
        <v>178</v>
      </c>
      <c r="C48" s="541" t="s">
        <v>29</v>
      </c>
      <c r="D48" s="541" t="s">
        <v>0</v>
      </c>
      <c r="E48" s="541">
        <v>3</v>
      </c>
      <c r="F48" s="542" t="s">
        <v>90</v>
      </c>
      <c r="G48" s="542" t="s">
        <v>11</v>
      </c>
      <c r="H48" s="529" t="s">
        <v>111</v>
      </c>
      <c r="I48" s="529" t="s">
        <v>242</v>
      </c>
      <c r="J48" s="328"/>
      <c r="K48" s="396" t="e">
        <v>#N/A</v>
      </c>
      <c r="L48" s="281">
        <v>9</v>
      </c>
    </row>
    <row r="49" spans="1:12" s="281" customFormat="1" x14ac:dyDescent="0.35">
      <c r="A49" s="529" t="s">
        <v>122</v>
      </c>
      <c r="B49" s="530" t="s">
        <v>179</v>
      </c>
      <c r="C49" s="541" t="s">
        <v>33</v>
      </c>
      <c r="D49" s="541" t="s">
        <v>1</v>
      </c>
      <c r="E49" s="541">
        <v>3</v>
      </c>
      <c r="F49" s="542" t="s">
        <v>85</v>
      </c>
      <c r="G49" s="542" t="s">
        <v>11</v>
      </c>
      <c r="H49" s="542" t="s">
        <v>111</v>
      </c>
      <c r="I49" s="529" t="s">
        <v>219</v>
      </c>
      <c r="J49" s="328"/>
      <c r="K49" s="396" t="e">
        <v>#N/A</v>
      </c>
      <c r="L49" s="281">
        <v>18</v>
      </c>
    </row>
    <row r="50" spans="1:12" s="272" customFormat="1" ht="21" customHeight="1" x14ac:dyDescent="0.35">
      <c r="A50" s="529" t="s">
        <v>122</v>
      </c>
      <c r="B50" s="530" t="s">
        <v>183</v>
      </c>
      <c r="C50" s="541" t="s">
        <v>246</v>
      </c>
      <c r="D50" s="541" t="s">
        <v>2</v>
      </c>
      <c r="E50" s="541">
        <v>3</v>
      </c>
      <c r="F50" s="542" t="s">
        <v>83</v>
      </c>
      <c r="G50" s="529" t="s">
        <v>12</v>
      </c>
      <c r="H50" s="529" t="s">
        <v>111</v>
      </c>
      <c r="I50" s="529" t="s">
        <v>219</v>
      </c>
      <c r="J50" s="328"/>
      <c r="K50" s="396" t="e">
        <v>#N/A</v>
      </c>
      <c r="L50" s="281">
        <v>46</v>
      </c>
    </row>
    <row r="51" spans="1:12" s="272" customFormat="1" ht="21" customHeight="1" x14ac:dyDescent="0.35">
      <c r="A51" s="529" t="s">
        <v>122</v>
      </c>
      <c r="B51" s="530" t="s">
        <v>184</v>
      </c>
      <c r="C51" s="550" t="s">
        <v>32</v>
      </c>
      <c r="D51" s="545" t="s">
        <v>1</v>
      </c>
      <c r="E51" s="545">
        <v>3</v>
      </c>
      <c r="F51" s="529" t="s">
        <v>88</v>
      </c>
      <c r="G51" s="546" t="s">
        <v>17</v>
      </c>
      <c r="H51" s="529" t="s">
        <v>111</v>
      </c>
      <c r="I51" s="529" t="s">
        <v>237</v>
      </c>
      <c r="J51" s="328"/>
      <c r="K51" s="396" t="e">
        <v>#N/A</v>
      </c>
      <c r="L51" s="281">
        <v>82</v>
      </c>
    </row>
    <row r="52" spans="1:12" s="274" customFormat="1" ht="21" customHeight="1" x14ac:dyDescent="0.35">
      <c r="A52" s="529" t="s">
        <v>208</v>
      </c>
      <c r="B52" s="530" t="s">
        <v>336</v>
      </c>
      <c r="C52" s="337" t="s">
        <v>255</v>
      </c>
      <c r="D52" s="337" t="s">
        <v>1</v>
      </c>
      <c r="E52" s="337">
        <v>3</v>
      </c>
      <c r="F52" s="401" t="s">
        <v>87</v>
      </c>
      <c r="G52" s="292" t="s">
        <v>12</v>
      </c>
      <c r="H52" s="401" t="s">
        <v>111</v>
      </c>
      <c r="I52" s="328" t="s">
        <v>213</v>
      </c>
      <c r="J52" s="328"/>
      <c r="K52" s="396" t="e">
        <v>#N/A</v>
      </c>
      <c r="L52" s="281">
        <v>63</v>
      </c>
    </row>
    <row r="53" spans="1:12" s="274" customFormat="1" ht="21" customHeight="1" x14ac:dyDescent="0.35">
      <c r="A53" s="529" t="s">
        <v>208</v>
      </c>
      <c r="B53" s="530" t="s">
        <v>185</v>
      </c>
      <c r="C53" s="373" t="s">
        <v>7</v>
      </c>
      <c r="D53" s="372" t="s">
        <v>0</v>
      </c>
      <c r="E53" s="359">
        <v>3</v>
      </c>
      <c r="F53" s="285" t="s">
        <v>181</v>
      </c>
      <c r="G53" s="304" t="s">
        <v>9</v>
      </c>
      <c r="H53" s="304" t="s">
        <v>111</v>
      </c>
      <c r="I53" s="328" t="s">
        <v>221</v>
      </c>
      <c r="J53" s="328"/>
      <c r="K53" s="396" t="e">
        <v>#N/A</v>
      </c>
      <c r="L53" s="281">
        <v>94</v>
      </c>
    </row>
    <row r="54" spans="1:12" s="274" customFormat="1" ht="21" customHeight="1" x14ac:dyDescent="0.35">
      <c r="A54" s="529" t="s">
        <v>208</v>
      </c>
      <c r="B54" s="532" t="s">
        <v>186</v>
      </c>
      <c r="C54" s="335" t="s">
        <v>7</v>
      </c>
      <c r="D54" s="335" t="s">
        <v>0</v>
      </c>
      <c r="E54" s="335">
        <v>3</v>
      </c>
      <c r="F54" s="442" t="s">
        <v>83</v>
      </c>
      <c r="G54" s="442" t="s">
        <v>19</v>
      </c>
      <c r="H54" s="442" t="s">
        <v>111</v>
      </c>
      <c r="I54" s="328" t="s">
        <v>240</v>
      </c>
      <c r="J54" s="328"/>
      <c r="K54" s="396" t="e">
        <v>#N/A</v>
      </c>
      <c r="L54" s="281">
        <v>129</v>
      </c>
    </row>
    <row r="55" spans="1:12" s="274" customFormat="1" ht="21" customHeight="1" x14ac:dyDescent="0.35">
      <c r="A55" s="529" t="s">
        <v>208</v>
      </c>
      <c r="B55" s="532" t="s">
        <v>187</v>
      </c>
      <c r="C55" s="388" t="s">
        <v>7</v>
      </c>
      <c r="D55" s="388" t="s">
        <v>1</v>
      </c>
      <c r="E55" s="388">
        <v>3</v>
      </c>
      <c r="F55" s="275" t="s">
        <v>89</v>
      </c>
      <c r="G55" s="275" t="s">
        <v>23</v>
      </c>
      <c r="H55" s="275" t="s">
        <v>111</v>
      </c>
      <c r="I55" s="328" t="s">
        <v>221</v>
      </c>
      <c r="J55" s="328"/>
      <c r="K55" s="396" t="e">
        <v>#N/A</v>
      </c>
      <c r="L55" s="281">
        <v>139</v>
      </c>
    </row>
    <row r="56" spans="1:12" s="288" customFormat="1" ht="35.15" customHeight="1" x14ac:dyDescent="0.35">
      <c r="A56" s="452" t="s">
        <v>199</v>
      </c>
      <c r="B56" s="450" t="s">
        <v>183</v>
      </c>
      <c r="C56" s="466" t="s">
        <v>7</v>
      </c>
      <c r="D56" s="466" t="s">
        <v>0</v>
      </c>
      <c r="E56" s="466">
        <v>3</v>
      </c>
      <c r="F56" s="442" t="s">
        <v>87</v>
      </c>
      <c r="G56" s="442" t="s">
        <v>17</v>
      </c>
      <c r="H56" s="442" t="s">
        <v>111</v>
      </c>
      <c r="I56" s="328" t="s">
        <v>194</v>
      </c>
      <c r="J56" s="328"/>
      <c r="K56" s="396" t="e">
        <v>#N/A</v>
      </c>
      <c r="L56" s="281">
        <v>50</v>
      </c>
    </row>
    <row r="57" spans="1:12" s="288" customFormat="1" ht="31" customHeight="1" x14ac:dyDescent="0.35">
      <c r="A57" s="452" t="s">
        <v>199</v>
      </c>
      <c r="B57" s="450" t="s">
        <v>185</v>
      </c>
      <c r="C57" s="499" t="s">
        <v>7</v>
      </c>
      <c r="D57" s="310" t="s">
        <v>0</v>
      </c>
      <c r="E57" s="514">
        <v>3</v>
      </c>
      <c r="F57" s="285" t="s">
        <v>180</v>
      </c>
      <c r="G57" s="304" t="s">
        <v>8</v>
      </c>
      <c r="H57" s="304" t="s">
        <v>111</v>
      </c>
      <c r="I57" s="328" t="s">
        <v>194</v>
      </c>
      <c r="J57" s="328"/>
      <c r="K57" s="396" t="e">
        <v>#N/A</v>
      </c>
      <c r="L57" s="281">
        <v>93</v>
      </c>
    </row>
    <row r="58" spans="1:12" x14ac:dyDescent="0.35">
      <c r="A58" s="452" t="s">
        <v>199</v>
      </c>
      <c r="B58" s="536" t="s">
        <v>341</v>
      </c>
      <c r="C58" s="483" t="s">
        <v>255</v>
      </c>
      <c r="D58" s="501" t="s">
        <v>1</v>
      </c>
      <c r="E58" s="509">
        <v>3</v>
      </c>
      <c r="F58" s="516" t="s">
        <v>85</v>
      </c>
      <c r="G58" s="520" t="s">
        <v>10</v>
      </c>
      <c r="H58" s="516" t="s">
        <v>111</v>
      </c>
      <c r="I58" s="328" t="s">
        <v>221</v>
      </c>
      <c r="J58" s="328"/>
      <c r="K58" s="396" t="e">
        <v>#N/A</v>
      </c>
      <c r="L58" s="281">
        <v>106</v>
      </c>
    </row>
    <row r="59" spans="1:12" s="253" customFormat="1" x14ac:dyDescent="0.35">
      <c r="A59" s="452" t="s">
        <v>199</v>
      </c>
      <c r="B59" s="538" t="s">
        <v>342</v>
      </c>
      <c r="C59" s="351" t="s">
        <v>41</v>
      </c>
      <c r="D59" s="350" t="s">
        <v>1</v>
      </c>
      <c r="E59" s="349">
        <v>2</v>
      </c>
      <c r="F59" s="518" t="s">
        <v>85</v>
      </c>
      <c r="G59" s="518" t="s">
        <v>12</v>
      </c>
      <c r="H59" s="518" t="s">
        <v>111</v>
      </c>
      <c r="I59" s="328" t="s">
        <v>238</v>
      </c>
      <c r="J59" s="328"/>
      <c r="K59" s="396" t="e">
        <v>#N/A</v>
      </c>
      <c r="L59" s="281">
        <v>122</v>
      </c>
    </row>
    <row r="60" spans="1:12" s="289" customFormat="1" ht="20.25" customHeight="1" x14ac:dyDescent="0.35">
      <c r="A60" s="452" t="s">
        <v>199</v>
      </c>
      <c r="B60" s="537" t="s">
        <v>187</v>
      </c>
      <c r="C60" s="388" t="s">
        <v>7</v>
      </c>
      <c r="D60" s="388" t="s">
        <v>1</v>
      </c>
      <c r="E60" s="388">
        <v>3</v>
      </c>
      <c r="F60" s="275" t="s">
        <v>90</v>
      </c>
      <c r="G60" s="275" t="s">
        <v>38</v>
      </c>
      <c r="H60" s="275" t="s">
        <v>111</v>
      </c>
      <c r="I60" s="328" t="s">
        <v>194</v>
      </c>
      <c r="J60" s="328"/>
      <c r="K60" s="396" t="e">
        <v>#N/A</v>
      </c>
      <c r="L60" s="281">
        <v>140</v>
      </c>
    </row>
    <row r="61" spans="1:12" s="655" customFormat="1" ht="20.25" customHeight="1" x14ac:dyDescent="0.35">
      <c r="A61" s="529" t="s">
        <v>226</v>
      </c>
      <c r="B61" s="530" t="s">
        <v>335</v>
      </c>
      <c r="C61" s="636" t="s">
        <v>16</v>
      </c>
      <c r="D61" s="541" t="s">
        <v>0</v>
      </c>
      <c r="E61" s="541">
        <v>3</v>
      </c>
      <c r="F61" s="542" t="s">
        <v>84</v>
      </c>
      <c r="G61" s="542" t="s">
        <v>9</v>
      </c>
      <c r="H61" s="542" t="s">
        <v>111</v>
      </c>
      <c r="I61" s="529" t="s">
        <v>117</v>
      </c>
      <c r="J61" s="529"/>
      <c r="K61" s="596" t="e">
        <v>#N/A</v>
      </c>
      <c r="L61" s="552">
        <v>29</v>
      </c>
    </row>
    <row r="62" spans="1:12" s="655" customFormat="1" ht="20.25" customHeight="1" x14ac:dyDescent="0.35">
      <c r="A62" s="529" t="s">
        <v>226</v>
      </c>
      <c r="B62" s="580" t="s">
        <v>182</v>
      </c>
      <c r="C62" s="636" t="s">
        <v>16</v>
      </c>
      <c r="D62" s="541" t="s">
        <v>0</v>
      </c>
      <c r="E62" s="541">
        <v>3</v>
      </c>
      <c r="F62" s="542" t="s">
        <v>84</v>
      </c>
      <c r="G62" s="542" t="s">
        <v>17</v>
      </c>
      <c r="H62" s="542" t="s">
        <v>111</v>
      </c>
      <c r="I62" s="548" t="s">
        <v>117</v>
      </c>
      <c r="J62" s="529"/>
      <c r="K62" s="596" t="e">
        <v>#N/A</v>
      </c>
      <c r="L62" s="552">
        <v>42</v>
      </c>
    </row>
    <row r="63" spans="1:12" s="656" customFormat="1" ht="20.25" customHeight="1" x14ac:dyDescent="0.35">
      <c r="A63" s="529" t="s">
        <v>226</v>
      </c>
      <c r="B63" s="530" t="s">
        <v>336</v>
      </c>
      <c r="C63" s="636" t="s">
        <v>250</v>
      </c>
      <c r="D63" s="541" t="s">
        <v>2</v>
      </c>
      <c r="E63" s="541">
        <v>3</v>
      </c>
      <c r="F63" s="542" t="s">
        <v>84</v>
      </c>
      <c r="G63" s="542" t="s">
        <v>9</v>
      </c>
      <c r="H63" s="542" t="s">
        <v>111</v>
      </c>
      <c r="I63" s="529" t="s">
        <v>242</v>
      </c>
      <c r="J63" s="529"/>
      <c r="K63" s="596" t="e">
        <v>#N/A</v>
      </c>
      <c r="L63" s="552">
        <v>60</v>
      </c>
    </row>
    <row r="64" spans="1:12" s="552" customFormat="1" ht="20.25" customHeight="1" x14ac:dyDescent="0.35">
      <c r="A64" s="529" t="s">
        <v>226</v>
      </c>
      <c r="B64" s="530" t="s">
        <v>184</v>
      </c>
      <c r="C64" s="637" t="s">
        <v>250</v>
      </c>
      <c r="D64" s="541" t="s">
        <v>2</v>
      </c>
      <c r="E64" s="541">
        <v>3</v>
      </c>
      <c r="F64" s="529" t="s">
        <v>181</v>
      </c>
      <c r="G64" s="542" t="s">
        <v>17</v>
      </c>
      <c r="H64" s="529" t="s">
        <v>111</v>
      </c>
      <c r="I64" s="529" t="s">
        <v>117</v>
      </c>
      <c r="J64" s="529"/>
      <c r="K64" s="596" t="e">
        <v>#N/A</v>
      </c>
      <c r="L64" s="552">
        <v>86</v>
      </c>
    </row>
    <row r="65" spans="1:12" s="552" customFormat="1" ht="20.25" customHeight="1" x14ac:dyDescent="0.35">
      <c r="A65" s="529" t="s">
        <v>226</v>
      </c>
      <c r="B65" s="530" t="s">
        <v>188</v>
      </c>
      <c r="C65" s="541" t="s">
        <v>50</v>
      </c>
      <c r="D65" s="541" t="s">
        <v>0</v>
      </c>
      <c r="E65" s="541">
        <v>3</v>
      </c>
      <c r="F65" s="542" t="s">
        <v>83</v>
      </c>
      <c r="G65" s="542" t="s">
        <v>8</v>
      </c>
      <c r="H65" s="542" t="s">
        <v>111</v>
      </c>
      <c r="I65" s="529" t="s">
        <v>227</v>
      </c>
      <c r="J65" s="529"/>
      <c r="K65" s="596" t="e">
        <v>#N/A</v>
      </c>
      <c r="L65" s="552">
        <v>172</v>
      </c>
    </row>
    <row r="66" spans="1:12" s="274" customFormat="1" ht="20.25" customHeight="1" x14ac:dyDescent="0.35">
      <c r="A66" s="529" t="s">
        <v>196</v>
      </c>
      <c r="B66" s="530" t="s">
        <v>337</v>
      </c>
      <c r="C66" s="337" t="s">
        <v>41</v>
      </c>
      <c r="D66" s="337" t="s">
        <v>1</v>
      </c>
      <c r="E66" s="337">
        <v>2</v>
      </c>
      <c r="F66" s="401" t="s">
        <v>88</v>
      </c>
      <c r="G66" s="443" t="s">
        <v>8</v>
      </c>
      <c r="H66" s="401" t="s">
        <v>111</v>
      </c>
      <c r="I66" s="328" t="s">
        <v>242</v>
      </c>
      <c r="J66" s="328"/>
      <c r="K66" s="396" t="e">
        <v>#N/A</v>
      </c>
      <c r="L66" s="281">
        <v>71</v>
      </c>
    </row>
    <row r="67" spans="1:12" s="274" customFormat="1" ht="20.25" customHeight="1" x14ac:dyDescent="0.35">
      <c r="A67" s="529" t="s">
        <v>196</v>
      </c>
      <c r="B67" s="531" t="s">
        <v>341</v>
      </c>
      <c r="C67" s="383" t="s">
        <v>5</v>
      </c>
      <c r="D67" s="366" t="s">
        <v>2</v>
      </c>
      <c r="E67" s="365">
        <v>3</v>
      </c>
      <c r="F67" s="307" t="s">
        <v>91</v>
      </c>
      <c r="G67" s="307" t="s">
        <v>378</v>
      </c>
      <c r="H67" s="307" t="s">
        <v>111</v>
      </c>
      <c r="I67" s="328" t="s">
        <v>240</v>
      </c>
      <c r="J67" s="328"/>
      <c r="K67" s="396" t="e">
        <v>#N/A</v>
      </c>
      <c r="L67" s="281">
        <v>114</v>
      </c>
    </row>
    <row r="68" spans="1:12" s="272" customFormat="1" ht="21" customHeight="1" x14ac:dyDescent="0.35">
      <c r="A68" s="529" t="s">
        <v>196</v>
      </c>
      <c r="B68" s="532" t="s">
        <v>187</v>
      </c>
      <c r="C68" s="391" t="s">
        <v>27</v>
      </c>
      <c r="D68" s="337" t="s">
        <v>1</v>
      </c>
      <c r="E68" s="337">
        <v>3</v>
      </c>
      <c r="F68" s="443" t="s">
        <v>92</v>
      </c>
      <c r="G68" s="443" t="s">
        <v>9</v>
      </c>
      <c r="H68" s="443" t="s">
        <v>111</v>
      </c>
      <c r="I68" s="328" t="s">
        <v>223</v>
      </c>
      <c r="J68" s="328"/>
      <c r="K68" s="396" t="e">
        <v>#N/A</v>
      </c>
      <c r="L68" s="281">
        <v>144</v>
      </c>
    </row>
    <row r="69" spans="1:12" s="272" customFormat="1" ht="21" customHeight="1" x14ac:dyDescent="0.35">
      <c r="A69" s="529" t="s">
        <v>196</v>
      </c>
      <c r="B69" s="532" t="s">
        <v>371</v>
      </c>
      <c r="C69" s="335" t="s">
        <v>41</v>
      </c>
      <c r="D69" s="335" t="s">
        <v>0</v>
      </c>
      <c r="E69" s="335">
        <v>2</v>
      </c>
      <c r="F69" s="400" t="s">
        <v>83</v>
      </c>
      <c r="G69" s="400" t="s">
        <v>8</v>
      </c>
      <c r="H69" s="400" t="s">
        <v>111</v>
      </c>
      <c r="I69" s="328" t="s">
        <v>222</v>
      </c>
      <c r="J69" s="328"/>
      <c r="K69" s="396" t="e">
        <v>#N/A</v>
      </c>
      <c r="L69" s="281">
        <v>163</v>
      </c>
    </row>
    <row r="70" spans="1:12" s="552" customFormat="1" ht="20.25" customHeight="1" x14ac:dyDescent="0.35">
      <c r="A70" s="529" t="s">
        <v>120</v>
      </c>
      <c r="B70" s="530" t="s">
        <v>179</v>
      </c>
      <c r="C70" s="580" t="s">
        <v>33</v>
      </c>
      <c r="D70" s="580" t="s">
        <v>1</v>
      </c>
      <c r="E70" s="580">
        <v>3</v>
      </c>
      <c r="F70" s="581" t="s">
        <v>84</v>
      </c>
      <c r="G70" s="581" t="s">
        <v>10</v>
      </c>
      <c r="H70" s="581" t="s">
        <v>111</v>
      </c>
      <c r="I70" s="529" t="s">
        <v>194</v>
      </c>
      <c r="J70" s="529"/>
      <c r="K70" s="596" t="e">
        <v>#N/A</v>
      </c>
      <c r="L70" s="552">
        <v>17</v>
      </c>
    </row>
    <row r="71" spans="1:12" s="646" customFormat="1" x14ac:dyDescent="0.35">
      <c r="A71" s="529" t="s">
        <v>120</v>
      </c>
      <c r="B71" s="554" t="s">
        <v>343</v>
      </c>
      <c r="C71" s="618" t="s">
        <v>5</v>
      </c>
      <c r="D71" s="618" t="s">
        <v>2</v>
      </c>
      <c r="E71" s="618">
        <v>3</v>
      </c>
      <c r="F71" s="542" t="s">
        <v>87</v>
      </c>
      <c r="G71" s="542" t="s">
        <v>12</v>
      </c>
      <c r="H71" s="542" t="s">
        <v>111</v>
      </c>
      <c r="I71" s="529" t="s">
        <v>123</v>
      </c>
      <c r="J71" s="529"/>
      <c r="K71" s="596" t="e">
        <v>#N/A</v>
      </c>
      <c r="L71" s="552">
        <v>158</v>
      </c>
    </row>
    <row r="72" spans="1:12" s="552" customFormat="1" ht="21" customHeight="1" x14ac:dyDescent="0.35">
      <c r="A72" s="529" t="s">
        <v>120</v>
      </c>
      <c r="B72" s="530" t="s">
        <v>188</v>
      </c>
      <c r="C72" s="541" t="s">
        <v>50</v>
      </c>
      <c r="D72" s="541" t="s">
        <v>0</v>
      </c>
      <c r="E72" s="541">
        <v>3</v>
      </c>
      <c r="F72" s="542" t="s">
        <v>85</v>
      </c>
      <c r="G72" s="542" t="s">
        <v>10</v>
      </c>
      <c r="H72" s="542" t="s">
        <v>111</v>
      </c>
      <c r="I72" s="529" t="s">
        <v>205</v>
      </c>
      <c r="J72" s="529"/>
      <c r="K72" s="596" t="e">
        <v>#N/A</v>
      </c>
      <c r="L72" s="552">
        <v>174</v>
      </c>
    </row>
    <row r="73" spans="1:12" s="274" customFormat="1" ht="21" customHeight="1" x14ac:dyDescent="0.35">
      <c r="A73" s="529" t="s">
        <v>219</v>
      </c>
      <c r="B73" s="530" t="s">
        <v>178</v>
      </c>
      <c r="C73" s="541" t="s">
        <v>246</v>
      </c>
      <c r="D73" s="541" t="s">
        <v>2</v>
      </c>
      <c r="E73" s="541">
        <v>3</v>
      </c>
      <c r="F73" s="542" t="s">
        <v>84</v>
      </c>
      <c r="G73" s="596" t="s">
        <v>9</v>
      </c>
      <c r="H73" s="529" t="s">
        <v>111</v>
      </c>
      <c r="I73" s="529" t="s">
        <v>194</v>
      </c>
      <c r="J73" s="529"/>
      <c r="K73" s="596" t="e">
        <v>#N/A</v>
      </c>
      <c r="L73" s="552">
        <v>3</v>
      </c>
    </row>
    <row r="74" spans="1:12" s="274" customFormat="1" ht="20.25" customHeight="1" x14ac:dyDescent="0.35">
      <c r="A74" s="529" t="s">
        <v>128</v>
      </c>
      <c r="B74" s="530" t="s">
        <v>336</v>
      </c>
      <c r="C74" s="337" t="s">
        <v>255</v>
      </c>
      <c r="D74" s="337" t="s">
        <v>1</v>
      </c>
      <c r="E74" s="337">
        <v>3</v>
      </c>
      <c r="F74" s="401" t="s">
        <v>89</v>
      </c>
      <c r="G74" s="294" t="s">
        <v>18</v>
      </c>
      <c r="H74" s="401" t="s">
        <v>111</v>
      </c>
      <c r="I74" s="328" t="s">
        <v>212</v>
      </c>
      <c r="J74" s="328"/>
      <c r="K74" s="396" t="e">
        <v>#N/A</v>
      </c>
      <c r="L74" s="281">
        <v>65</v>
      </c>
    </row>
    <row r="75" spans="1:12" x14ac:dyDescent="0.35">
      <c r="A75" s="529" t="s">
        <v>128</v>
      </c>
      <c r="B75" s="531" t="s">
        <v>341</v>
      </c>
      <c r="C75" s="483" t="s">
        <v>255</v>
      </c>
      <c r="D75" s="501" t="s">
        <v>1</v>
      </c>
      <c r="E75" s="509">
        <v>3</v>
      </c>
      <c r="F75" s="516" t="s">
        <v>84</v>
      </c>
      <c r="G75" s="520" t="s">
        <v>9</v>
      </c>
      <c r="H75" s="516" t="s">
        <v>111</v>
      </c>
      <c r="I75" s="328" t="s">
        <v>237</v>
      </c>
      <c r="J75" s="328"/>
      <c r="K75" s="396" t="e">
        <v>#N/A</v>
      </c>
      <c r="L75" s="281">
        <v>105</v>
      </c>
    </row>
    <row r="76" spans="1:12" s="22" customFormat="1" ht="20.25" customHeight="1" x14ac:dyDescent="0.35">
      <c r="A76" s="529" t="s">
        <v>128</v>
      </c>
      <c r="B76" s="532" t="s">
        <v>187</v>
      </c>
      <c r="C76" s="489" t="s">
        <v>7</v>
      </c>
      <c r="D76" s="489" t="s">
        <v>1</v>
      </c>
      <c r="E76" s="489">
        <v>3</v>
      </c>
      <c r="F76" s="322" t="s">
        <v>87</v>
      </c>
      <c r="G76" s="322" t="s">
        <v>13</v>
      </c>
      <c r="H76" s="322" t="s">
        <v>111</v>
      </c>
      <c r="I76" s="328" t="s">
        <v>220</v>
      </c>
      <c r="J76" s="328"/>
      <c r="K76" s="396" t="e">
        <v>#N/A</v>
      </c>
      <c r="L76" s="281">
        <v>137</v>
      </c>
    </row>
    <row r="77" spans="1:12" s="640" customFormat="1" x14ac:dyDescent="0.35">
      <c r="A77" s="529" t="s">
        <v>225</v>
      </c>
      <c r="B77" s="559" t="s">
        <v>179</v>
      </c>
      <c r="C77" s="618" t="s">
        <v>33</v>
      </c>
      <c r="D77" s="618" t="s">
        <v>1</v>
      </c>
      <c r="E77" s="618">
        <v>3</v>
      </c>
      <c r="F77" s="542" t="s">
        <v>83</v>
      </c>
      <c r="G77" s="542" t="s">
        <v>9</v>
      </c>
      <c r="H77" s="542" t="s">
        <v>111</v>
      </c>
      <c r="I77" s="529" t="s">
        <v>124</v>
      </c>
      <c r="J77" s="529"/>
      <c r="K77" s="596" t="e">
        <v>#N/A</v>
      </c>
      <c r="L77" s="552">
        <v>16</v>
      </c>
    </row>
    <row r="78" spans="1:12" s="553" customFormat="1" ht="20.25" customHeight="1" x14ac:dyDescent="0.35">
      <c r="A78" s="529" t="s">
        <v>225</v>
      </c>
      <c r="B78" s="530" t="s">
        <v>335</v>
      </c>
      <c r="C78" s="636" t="s">
        <v>16</v>
      </c>
      <c r="D78" s="541" t="s">
        <v>0</v>
      </c>
      <c r="E78" s="541">
        <v>3</v>
      </c>
      <c r="F78" s="542" t="s">
        <v>83</v>
      </c>
      <c r="G78" s="542" t="s">
        <v>8</v>
      </c>
      <c r="H78" s="542" t="s">
        <v>111</v>
      </c>
      <c r="I78" s="529" t="s">
        <v>227</v>
      </c>
      <c r="J78" s="529"/>
      <c r="K78" s="596" t="e">
        <v>#N/A</v>
      </c>
      <c r="L78" s="552">
        <v>28</v>
      </c>
    </row>
    <row r="79" spans="1:12" s="553" customFormat="1" ht="20.25" customHeight="1" x14ac:dyDescent="0.35">
      <c r="A79" s="529" t="s">
        <v>225</v>
      </c>
      <c r="B79" s="580" t="s">
        <v>182</v>
      </c>
      <c r="C79" s="636" t="s">
        <v>16</v>
      </c>
      <c r="D79" s="541" t="s">
        <v>0</v>
      </c>
      <c r="E79" s="541">
        <v>3</v>
      </c>
      <c r="F79" s="542" t="s">
        <v>83</v>
      </c>
      <c r="G79" s="542" t="s">
        <v>12</v>
      </c>
      <c r="H79" s="542" t="s">
        <v>111</v>
      </c>
      <c r="I79" s="548" t="s">
        <v>227</v>
      </c>
      <c r="J79" s="529"/>
      <c r="K79" s="596" t="e">
        <v>#N/A</v>
      </c>
      <c r="L79" s="552">
        <v>41</v>
      </c>
    </row>
    <row r="80" spans="1:12" s="553" customFormat="1" ht="20.25" customHeight="1" x14ac:dyDescent="0.35">
      <c r="A80" s="529" t="s">
        <v>225</v>
      </c>
      <c r="B80" s="530" t="s">
        <v>336</v>
      </c>
      <c r="C80" s="636" t="s">
        <v>250</v>
      </c>
      <c r="D80" s="541" t="s">
        <v>2</v>
      </c>
      <c r="E80" s="541">
        <v>3</v>
      </c>
      <c r="F80" s="542" t="s">
        <v>83</v>
      </c>
      <c r="G80" s="542" t="s">
        <v>8</v>
      </c>
      <c r="H80" s="542" t="s">
        <v>111</v>
      </c>
      <c r="I80" s="529" t="s">
        <v>227</v>
      </c>
      <c r="J80" s="529"/>
      <c r="K80" s="596" t="e">
        <v>#N/A</v>
      </c>
      <c r="L80" s="552">
        <v>59</v>
      </c>
    </row>
    <row r="81" spans="1:14" s="553" customFormat="1" ht="20.25" customHeight="1" x14ac:dyDescent="0.35">
      <c r="A81" s="529" t="s">
        <v>225</v>
      </c>
      <c r="B81" s="530" t="s">
        <v>184</v>
      </c>
      <c r="C81" s="637" t="s">
        <v>250</v>
      </c>
      <c r="D81" s="541" t="s">
        <v>2</v>
      </c>
      <c r="E81" s="541">
        <v>3</v>
      </c>
      <c r="F81" s="529" t="s">
        <v>180</v>
      </c>
      <c r="G81" s="542" t="s">
        <v>12</v>
      </c>
      <c r="H81" s="529" t="s">
        <v>111</v>
      </c>
      <c r="I81" s="529" t="s">
        <v>227</v>
      </c>
      <c r="J81" s="529"/>
      <c r="K81" s="596" t="e">
        <v>#N/A</v>
      </c>
      <c r="L81" s="552">
        <v>85</v>
      </c>
    </row>
    <row r="82" spans="1:14" s="553" customFormat="1" ht="20.25" customHeight="1" x14ac:dyDescent="0.35">
      <c r="A82" s="529" t="s">
        <v>225</v>
      </c>
      <c r="B82" s="532" t="s">
        <v>347</v>
      </c>
      <c r="C82" s="586" t="s">
        <v>14</v>
      </c>
      <c r="D82" s="586" t="s">
        <v>0</v>
      </c>
      <c r="E82" s="586">
        <v>3</v>
      </c>
      <c r="F82" s="542" t="s">
        <v>87</v>
      </c>
      <c r="G82" s="587" t="s">
        <v>12</v>
      </c>
      <c r="H82" s="587" t="s">
        <v>111</v>
      </c>
      <c r="I82" s="529" t="s">
        <v>227</v>
      </c>
      <c r="J82" s="529"/>
      <c r="K82" s="596" t="e">
        <v>#N/A</v>
      </c>
      <c r="L82" s="552">
        <v>195</v>
      </c>
    </row>
    <row r="83" spans="1:14" s="295" customFormat="1" ht="20.25" customHeight="1" x14ac:dyDescent="0.35">
      <c r="A83" s="529" t="s">
        <v>217</v>
      </c>
      <c r="B83" s="530" t="s">
        <v>179</v>
      </c>
      <c r="C83" s="337" t="s">
        <v>33</v>
      </c>
      <c r="D83" s="337" t="s">
        <v>1</v>
      </c>
      <c r="E83" s="337">
        <v>3</v>
      </c>
      <c r="F83" s="443" t="s">
        <v>87</v>
      </c>
      <c r="G83" s="443" t="s">
        <v>17</v>
      </c>
      <c r="H83" s="443" t="s">
        <v>111</v>
      </c>
      <c r="I83" s="328" t="s">
        <v>220</v>
      </c>
      <c r="J83" s="328"/>
      <c r="K83" s="396" t="e">
        <v>#N/A</v>
      </c>
      <c r="L83" s="281">
        <v>20</v>
      </c>
    </row>
    <row r="84" spans="1:14" s="295" customFormat="1" ht="20.25" customHeight="1" x14ac:dyDescent="0.35">
      <c r="A84" s="529" t="s">
        <v>217</v>
      </c>
      <c r="B84" s="530" t="s">
        <v>185</v>
      </c>
      <c r="C84" s="367" t="s">
        <v>5</v>
      </c>
      <c r="D84" s="365" t="s">
        <v>2</v>
      </c>
      <c r="E84" s="365">
        <v>3</v>
      </c>
      <c r="F84" s="306" t="s">
        <v>331</v>
      </c>
      <c r="G84" s="306" t="s">
        <v>23</v>
      </c>
      <c r="H84" s="307" t="s">
        <v>111</v>
      </c>
      <c r="I84" s="328" t="s">
        <v>214</v>
      </c>
      <c r="J84" s="328"/>
      <c r="K84" s="396" t="e">
        <v>#N/A</v>
      </c>
      <c r="L84" s="281">
        <v>100</v>
      </c>
    </row>
    <row r="85" spans="1:14" s="295" customFormat="1" ht="20.25" customHeight="1" x14ac:dyDescent="0.35">
      <c r="A85" s="529" t="s">
        <v>217</v>
      </c>
      <c r="B85" s="532" t="s">
        <v>346</v>
      </c>
      <c r="C85" s="388" t="s">
        <v>41</v>
      </c>
      <c r="D85" s="388" t="s">
        <v>2</v>
      </c>
      <c r="E85" s="388">
        <v>2</v>
      </c>
      <c r="F85" s="275" t="s">
        <v>85</v>
      </c>
      <c r="G85" s="275" t="s">
        <v>13</v>
      </c>
      <c r="H85" s="275" t="s">
        <v>111</v>
      </c>
      <c r="I85" s="328" t="s">
        <v>220</v>
      </c>
      <c r="J85" s="328"/>
      <c r="K85" s="396" t="e">
        <v>#N/A</v>
      </c>
      <c r="L85" s="281">
        <v>200</v>
      </c>
    </row>
    <row r="86" spans="1:14" s="552" customFormat="1" ht="20.25" customHeight="1" x14ac:dyDescent="0.35">
      <c r="A86" s="529" t="s">
        <v>207</v>
      </c>
      <c r="B86" s="530" t="s">
        <v>185</v>
      </c>
      <c r="C86" s="544" t="s">
        <v>5</v>
      </c>
      <c r="D86" s="545" t="s">
        <v>2</v>
      </c>
      <c r="E86" s="545">
        <v>3</v>
      </c>
      <c r="F86" s="546" t="s">
        <v>332</v>
      </c>
      <c r="G86" s="546" t="s">
        <v>38</v>
      </c>
      <c r="H86" s="547" t="s">
        <v>111</v>
      </c>
      <c r="I86" s="529" t="s">
        <v>119</v>
      </c>
      <c r="J86" s="529"/>
      <c r="K86" s="596" t="e">
        <v>#N/A</v>
      </c>
      <c r="L86" s="552">
        <v>101</v>
      </c>
    </row>
    <row r="87" spans="1:14" s="552" customFormat="1" ht="20.25" customHeight="1" x14ac:dyDescent="0.35">
      <c r="A87" s="529" t="s">
        <v>207</v>
      </c>
      <c r="B87" s="531" t="s">
        <v>342</v>
      </c>
      <c r="C87" s="550" t="s">
        <v>41</v>
      </c>
      <c r="D87" s="551" t="s">
        <v>1</v>
      </c>
      <c r="E87" s="545">
        <v>2</v>
      </c>
      <c r="F87" s="529" t="s">
        <v>86</v>
      </c>
      <c r="G87" s="529" t="s">
        <v>17</v>
      </c>
      <c r="H87" s="529" t="s">
        <v>111</v>
      </c>
      <c r="I87" s="529" t="s">
        <v>202</v>
      </c>
      <c r="J87" s="529"/>
      <c r="K87" s="596" t="e">
        <v>#N/A</v>
      </c>
      <c r="L87" s="552">
        <v>123</v>
      </c>
    </row>
    <row r="88" spans="1:14" s="552" customFormat="1" ht="20.25" customHeight="1" x14ac:dyDescent="0.35">
      <c r="A88" s="529" t="s">
        <v>207</v>
      </c>
      <c r="B88" s="532" t="s">
        <v>187</v>
      </c>
      <c r="C88" s="549" t="s">
        <v>27</v>
      </c>
      <c r="D88" s="541" t="s">
        <v>1</v>
      </c>
      <c r="E88" s="541">
        <v>3</v>
      </c>
      <c r="F88" s="542" t="s">
        <v>331</v>
      </c>
      <c r="G88" s="542" t="s">
        <v>17</v>
      </c>
      <c r="H88" s="542" t="s">
        <v>111</v>
      </c>
      <c r="I88" s="529" t="s">
        <v>202</v>
      </c>
      <c r="J88" s="529"/>
      <c r="K88" s="596" t="e">
        <v>#N/A</v>
      </c>
      <c r="L88" s="552">
        <v>148</v>
      </c>
    </row>
    <row r="89" spans="1:14" s="553" customFormat="1" ht="20.25" customHeight="1" x14ac:dyDescent="0.35">
      <c r="A89" s="529" t="s">
        <v>207</v>
      </c>
      <c r="B89" s="532" t="s">
        <v>346</v>
      </c>
      <c r="C89" s="541" t="s">
        <v>41</v>
      </c>
      <c r="D89" s="541" t="s">
        <v>2</v>
      </c>
      <c r="E89" s="541">
        <v>2</v>
      </c>
      <c r="F89" s="542" t="s">
        <v>84</v>
      </c>
      <c r="G89" s="542" t="s">
        <v>21</v>
      </c>
      <c r="H89" s="542" t="s">
        <v>111</v>
      </c>
      <c r="I89" s="529" t="s">
        <v>208</v>
      </c>
      <c r="J89" s="529"/>
      <c r="K89" s="596" t="e">
        <v>#N/A</v>
      </c>
      <c r="L89" s="552">
        <v>199</v>
      </c>
      <c r="M89" s="657"/>
      <c r="N89" s="657"/>
    </row>
    <row r="90" spans="1:14" s="456" customFormat="1" ht="20.25" customHeight="1" x14ac:dyDescent="0.35">
      <c r="A90" s="452" t="s">
        <v>200</v>
      </c>
      <c r="B90" s="539" t="s">
        <v>183</v>
      </c>
      <c r="C90" s="333" t="s">
        <v>246</v>
      </c>
      <c r="D90" s="333" t="s">
        <v>2</v>
      </c>
      <c r="E90" s="333">
        <v>3</v>
      </c>
      <c r="F90" s="277" t="s">
        <v>84</v>
      </c>
      <c r="G90" s="279" t="s">
        <v>17</v>
      </c>
      <c r="H90" s="279" t="s">
        <v>111</v>
      </c>
      <c r="I90" s="328" t="s">
        <v>221</v>
      </c>
      <c r="J90" s="328"/>
      <c r="K90" s="396" t="e">
        <v>#N/A</v>
      </c>
      <c r="L90" s="281">
        <v>47</v>
      </c>
    </row>
    <row r="91" spans="1:14" s="456" customFormat="1" ht="20.25" customHeight="1" x14ac:dyDescent="0.35">
      <c r="A91" s="452" t="s">
        <v>200</v>
      </c>
      <c r="B91" s="540" t="s">
        <v>347</v>
      </c>
      <c r="C91" s="364" t="s">
        <v>14</v>
      </c>
      <c r="D91" s="364" t="s">
        <v>0</v>
      </c>
      <c r="E91" s="364">
        <v>3</v>
      </c>
      <c r="F91" s="442" t="s">
        <v>85</v>
      </c>
      <c r="G91" s="284" t="s">
        <v>10</v>
      </c>
      <c r="H91" s="284" t="s">
        <v>111</v>
      </c>
      <c r="I91" s="328" t="s">
        <v>221</v>
      </c>
      <c r="J91" s="328"/>
      <c r="K91" s="396" t="e">
        <v>#N/A</v>
      </c>
      <c r="L91" s="281">
        <v>193</v>
      </c>
    </row>
    <row r="92" spans="1:14" s="303" customFormat="1" x14ac:dyDescent="0.35">
      <c r="A92" s="452" t="s">
        <v>118</v>
      </c>
      <c r="B92" s="450" t="s">
        <v>178</v>
      </c>
      <c r="C92" s="333" t="s">
        <v>246</v>
      </c>
      <c r="D92" s="333" t="s">
        <v>2</v>
      </c>
      <c r="E92" s="334">
        <v>3</v>
      </c>
      <c r="F92" s="277" t="s">
        <v>85</v>
      </c>
      <c r="G92" s="277" t="s">
        <v>10</v>
      </c>
      <c r="H92" s="278" t="s">
        <v>111</v>
      </c>
      <c r="I92" s="328" t="s">
        <v>223</v>
      </c>
      <c r="J92" s="328"/>
      <c r="K92" s="396" t="e">
        <v>#N/A</v>
      </c>
      <c r="L92" s="281">
        <v>4</v>
      </c>
    </row>
    <row r="93" spans="1:14" s="22" customFormat="1" ht="20.25" customHeight="1" x14ac:dyDescent="0.35">
      <c r="A93" s="452" t="s">
        <v>118</v>
      </c>
      <c r="B93" s="450" t="s">
        <v>183</v>
      </c>
      <c r="C93" s="481" t="s">
        <v>246</v>
      </c>
      <c r="D93" s="481" t="s">
        <v>2</v>
      </c>
      <c r="E93" s="481">
        <v>3</v>
      </c>
      <c r="F93" s="515" t="s">
        <v>85</v>
      </c>
      <c r="G93" s="515" t="s">
        <v>18</v>
      </c>
      <c r="H93" s="515" t="s">
        <v>111</v>
      </c>
      <c r="I93" s="328" t="s">
        <v>220</v>
      </c>
      <c r="J93" s="328"/>
      <c r="K93" s="396" t="e">
        <v>#N/A</v>
      </c>
      <c r="L93" s="281">
        <v>48</v>
      </c>
    </row>
    <row r="94" spans="1:14" s="297" customFormat="1" ht="20.25" customHeight="1" x14ac:dyDescent="0.35">
      <c r="A94" s="273" t="s">
        <v>214</v>
      </c>
      <c r="B94" s="14" t="s">
        <v>346</v>
      </c>
      <c r="C94" s="388" t="s">
        <v>41</v>
      </c>
      <c r="D94" s="388" t="s">
        <v>2</v>
      </c>
      <c r="E94" s="388">
        <v>2</v>
      </c>
      <c r="F94" s="275" t="s">
        <v>87</v>
      </c>
      <c r="G94" s="275" t="s">
        <v>23</v>
      </c>
      <c r="H94" s="275" t="s">
        <v>111</v>
      </c>
      <c r="I94" s="328" t="s">
        <v>125</v>
      </c>
      <c r="J94" s="328"/>
      <c r="K94" s="396" t="e">
        <v>#N/A</v>
      </c>
      <c r="L94" s="281">
        <v>202</v>
      </c>
    </row>
    <row r="95" spans="1:14" s="297" customFormat="1" ht="20.25" customHeight="1" x14ac:dyDescent="0.35">
      <c r="A95" s="529" t="s">
        <v>235</v>
      </c>
      <c r="B95" s="530" t="s">
        <v>184</v>
      </c>
      <c r="C95" s="550" t="s">
        <v>32</v>
      </c>
      <c r="D95" s="545" t="s">
        <v>1</v>
      </c>
      <c r="E95" s="545">
        <v>3</v>
      </c>
      <c r="F95" s="529" t="s">
        <v>84</v>
      </c>
      <c r="G95" s="546" t="s">
        <v>9</v>
      </c>
      <c r="H95" s="529" t="s">
        <v>111</v>
      </c>
      <c r="I95" s="529" t="s">
        <v>238</v>
      </c>
      <c r="J95" s="529"/>
      <c r="K95" s="396" t="e">
        <v>#N/A</v>
      </c>
      <c r="L95" s="281">
        <v>78</v>
      </c>
    </row>
    <row r="96" spans="1:14" s="297" customFormat="1" ht="20.25" customHeight="1" x14ac:dyDescent="0.35">
      <c r="A96" s="529" t="s">
        <v>126</v>
      </c>
      <c r="B96" s="530" t="s">
        <v>184</v>
      </c>
      <c r="C96" s="550" t="s">
        <v>32</v>
      </c>
      <c r="D96" s="545" t="s">
        <v>1</v>
      </c>
      <c r="E96" s="545">
        <v>3</v>
      </c>
      <c r="F96" s="529" t="s">
        <v>89</v>
      </c>
      <c r="G96" s="547" t="s">
        <v>18</v>
      </c>
      <c r="H96" s="529" t="s">
        <v>111</v>
      </c>
      <c r="I96" s="529" t="s">
        <v>241</v>
      </c>
      <c r="J96" s="529"/>
      <c r="K96" s="596" t="e">
        <v>#N/A</v>
      </c>
      <c r="L96" s="281">
        <v>83</v>
      </c>
    </row>
    <row r="97" spans="1:12" s="297" customFormat="1" ht="20.25" customHeight="1" x14ac:dyDescent="0.35">
      <c r="A97" s="529" t="s">
        <v>126</v>
      </c>
      <c r="B97" s="530" t="s">
        <v>185</v>
      </c>
      <c r="C97" s="550" t="s">
        <v>7</v>
      </c>
      <c r="D97" s="551" t="s">
        <v>0</v>
      </c>
      <c r="E97" s="545">
        <v>3</v>
      </c>
      <c r="F97" s="546" t="s">
        <v>91</v>
      </c>
      <c r="G97" s="547" t="s">
        <v>10</v>
      </c>
      <c r="H97" s="547" t="s">
        <v>111</v>
      </c>
      <c r="I97" s="529" t="s">
        <v>210</v>
      </c>
      <c r="J97" s="529"/>
      <c r="K97" s="596" t="e">
        <v>#N/A</v>
      </c>
      <c r="L97" s="281">
        <v>95</v>
      </c>
    </row>
    <row r="98" spans="1:12" s="308" customFormat="1" ht="20.25" customHeight="1" x14ac:dyDescent="0.35">
      <c r="A98" s="529" t="s">
        <v>126</v>
      </c>
      <c r="B98" s="532" t="s">
        <v>186</v>
      </c>
      <c r="C98" s="541" t="s">
        <v>7</v>
      </c>
      <c r="D98" s="541" t="s">
        <v>0</v>
      </c>
      <c r="E98" s="541">
        <v>3</v>
      </c>
      <c r="F98" s="542" t="s">
        <v>84</v>
      </c>
      <c r="G98" s="542" t="s">
        <v>20</v>
      </c>
      <c r="H98" s="542" t="s">
        <v>111</v>
      </c>
      <c r="I98" s="529" t="s">
        <v>326</v>
      </c>
      <c r="J98" s="529"/>
      <c r="K98" s="596" t="e">
        <v>#N/A</v>
      </c>
      <c r="L98" s="281">
        <v>130</v>
      </c>
    </row>
    <row r="99" spans="1:12" s="308" customFormat="1" ht="20.25" customHeight="1" x14ac:dyDescent="0.35">
      <c r="A99" s="529" t="s">
        <v>126</v>
      </c>
      <c r="B99" s="532" t="s">
        <v>187</v>
      </c>
      <c r="C99" s="541" t="s">
        <v>7</v>
      </c>
      <c r="D99" s="541" t="s">
        <v>1</v>
      </c>
      <c r="E99" s="541">
        <v>3</v>
      </c>
      <c r="F99" s="542" t="s">
        <v>181</v>
      </c>
      <c r="G99" s="542" t="s">
        <v>63</v>
      </c>
      <c r="H99" s="542" t="s">
        <v>111</v>
      </c>
      <c r="I99" s="529" t="s">
        <v>211</v>
      </c>
      <c r="J99" s="529"/>
      <c r="K99" s="596" t="e">
        <v>#N/A</v>
      </c>
      <c r="L99" s="281">
        <v>142</v>
      </c>
    </row>
    <row r="100" spans="1:12" s="308" customFormat="1" ht="20.25" customHeight="1" x14ac:dyDescent="0.35">
      <c r="A100" s="529" t="s">
        <v>205</v>
      </c>
      <c r="B100" s="531" t="s">
        <v>342</v>
      </c>
      <c r="C100" s="351" t="s">
        <v>41</v>
      </c>
      <c r="D100" s="350" t="s">
        <v>1</v>
      </c>
      <c r="E100" s="349">
        <v>2</v>
      </c>
      <c r="F100" s="273" t="s">
        <v>87</v>
      </c>
      <c r="G100" s="273" t="s">
        <v>18</v>
      </c>
      <c r="H100" s="273" t="s">
        <v>111</v>
      </c>
      <c r="I100" s="328" t="s">
        <v>223</v>
      </c>
      <c r="J100" s="328"/>
      <c r="K100" s="396" t="e">
        <v>#N/A</v>
      </c>
      <c r="L100" s="281">
        <v>124</v>
      </c>
    </row>
    <row r="101" spans="1:12" s="308" customFormat="1" ht="20.25" customHeight="1" x14ac:dyDescent="0.35">
      <c r="A101" s="529" t="s">
        <v>202</v>
      </c>
      <c r="B101" s="530" t="s">
        <v>337</v>
      </c>
      <c r="C101" s="337" t="s">
        <v>41</v>
      </c>
      <c r="D101" s="337" t="s">
        <v>1</v>
      </c>
      <c r="E101" s="337">
        <v>2</v>
      </c>
      <c r="F101" s="443" t="s">
        <v>90</v>
      </c>
      <c r="G101" s="443" t="s">
        <v>10</v>
      </c>
      <c r="H101" s="443" t="s">
        <v>111</v>
      </c>
      <c r="I101" s="328" t="s">
        <v>211</v>
      </c>
      <c r="J101" s="328"/>
      <c r="K101" s="396" t="e">
        <v>#N/A</v>
      </c>
      <c r="L101" s="281">
        <v>73</v>
      </c>
    </row>
    <row r="102" spans="1:12" s="308" customFormat="1" ht="20.25" customHeight="1" x14ac:dyDescent="0.35">
      <c r="A102" s="529" t="s">
        <v>202</v>
      </c>
      <c r="B102" s="532" t="s">
        <v>343</v>
      </c>
      <c r="C102" s="332" t="s">
        <v>5</v>
      </c>
      <c r="D102" s="332" t="s">
        <v>2</v>
      </c>
      <c r="E102" s="332">
        <v>3</v>
      </c>
      <c r="F102" s="277" t="s">
        <v>89</v>
      </c>
      <c r="G102" s="277" t="s">
        <v>18</v>
      </c>
      <c r="H102" s="277" t="s">
        <v>111</v>
      </c>
      <c r="I102" s="328" t="s">
        <v>238</v>
      </c>
      <c r="J102" s="328"/>
      <c r="K102" s="396" t="e">
        <v>#N/A</v>
      </c>
      <c r="L102" s="281">
        <v>160</v>
      </c>
    </row>
    <row r="103" spans="1:12" s="22" customFormat="1" ht="20.25" customHeight="1" x14ac:dyDescent="0.35">
      <c r="A103" s="529" t="s">
        <v>206</v>
      </c>
      <c r="B103" s="530" t="s">
        <v>178</v>
      </c>
      <c r="C103" s="481" t="s">
        <v>246</v>
      </c>
      <c r="D103" s="481" t="s">
        <v>2</v>
      </c>
      <c r="E103" s="481">
        <v>3</v>
      </c>
      <c r="F103" s="515" t="s">
        <v>83</v>
      </c>
      <c r="G103" s="522" t="s">
        <v>8</v>
      </c>
      <c r="H103" s="522" t="s">
        <v>111</v>
      </c>
      <c r="I103" s="328" t="s">
        <v>200</v>
      </c>
      <c r="J103" s="328"/>
      <c r="K103" s="396" t="e">
        <v>#N/A</v>
      </c>
      <c r="L103" s="281">
        <v>2</v>
      </c>
    </row>
    <row r="104" spans="1:12" s="258" customFormat="1" x14ac:dyDescent="0.35">
      <c r="A104" s="529" t="s">
        <v>206</v>
      </c>
      <c r="B104" s="559" t="s">
        <v>183</v>
      </c>
      <c r="C104" s="466" t="s">
        <v>7</v>
      </c>
      <c r="D104" s="466" t="s">
        <v>0</v>
      </c>
      <c r="E104" s="466">
        <v>3</v>
      </c>
      <c r="F104" s="442" t="s">
        <v>86</v>
      </c>
      <c r="G104" s="442" t="s">
        <v>12</v>
      </c>
      <c r="H104" s="442" t="s">
        <v>111</v>
      </c>
      <c r="I104" s="328" t="s">
        <v>211</v>
      </c>
      <c r="J104" s="328"/>
      <c r="K104" s="396" t="e">
        <v>#N/A</v>
      </c>
      <c r="L104" s="281">
        <v>49</v>
      </c>
    </row>
    <row r="105" spans="1:12" s="295" customFormat="1" ht="20.25" customHeight="1" x14ac:dyDescent="0.35">
      <c r="A105" s="529" t="s">
        <v>206</v>
      </c>
      <c r="B105" s="530" t="s">
        <v>336</v>
      </c>
      <c r="C105" s="337" t="s">
        <v>255</v>
      </c>
      <c r="D105" s="337" t="s">
        <v>1</v>
      </c>
      <c r="E105" s="337">
        <v>3</v>
      </c>
      <c r="F105" s="443" t="s">
        <v>88</v>
      </c>
      <c r="G105" s="292" t="s">
        <v>17</v>
      </c>
      <c r="H105" s="443" t="s">
        <v>111</v>
      </c>
      <c r="I105" s="328" t="s">
        <v>210</v>
      </c>
      <c r="J105" s="328"/>
      <c r="K105" s="396" t="e">
        <v>#N/A</v>
      </c>
      <c r="L105" s="281">
        <v>64</v>
      </c>
    </row>
    <row r="106" spans="1:12" s="295" customFormat="1" ht="20.25" customHeight="1" x14ac:dyDescent="0.35">
      <c r="A106" s="529" t="s">
        <v>206</v>
      </c>
      <c r="B106" s="531" t="s">
        <v>341</v>
      </c>
      <c r="C106" s="351" t="s">
        <v>255</v>
      </c>
      <c r="D106" s="350" t="s">
        <v>1</v>
      </c>
      <c r="E106" s="349">
        <v>3</v>
      </c>
      <c r="F106" s="294" t="s">
        <v>83</v>
      </c>
      <c r="G106" s="292" t="s">
        <v>8</v>
      </c>
      <c r="H106" s="294" t="s">
        <v>111</v>
      </c>
      <c r="I106" s="328" t="s">
        <v>210</v>
      </c>
      <c r="J106" s="328"/>
      <c r="K106" s="396" t="e">
        <v>#N/A</v>
      </c>
      <c r="L106" s="281">
        <v>104</v>
      </c>
    </row>
    <row r="107" spans="1:12" s="295" customFormat="1" ht="20.25" customHeight="1" x14ac:dyDescent="0.35">
      <c r="A107" s="529" t="s">
        <v>206</v>
      </c>
      <c r="B107" s="532" t="s">
        <v>187</v>
      </c>
      <c r="C107" s="388" t="s">
        <v>7</v>
      </c>
      <c r="D107" s="388" t="s">
        <v>1</v>
      </c>
      <c r="E107" s="388">
        <v>3</v>
      </c>
      <c r="F107" s="275" t="s">
        <v>86</v>
      </c>
      <c r="G107" s="275" t="s">
        <v>21</v>
      </c>
      <c r="H107" s="275" t="s">
        <v>111</v>
      </c>
      <c r="I107" s="328" t="s">
        <v>210</v>
      </c>
      <c r="J107" s="328"/>
      <c r="K107" s="396" t="e">
        <v>#N/A</v>
      </c>
      <c r="L107" s="281">
        <v>136</v>
      </c>
    </row>
    <row r="108" spans="1:12" s="295" customFormat="1" ht="20.25" customHeight="1" x14ac:dyDescent="0.35">
      <c r="A108" s="529" t="s">
        <v>215</v>
      </c>
      <c r="B108" s="530" t="s">
        <v>185</v>
      </c>
      <c r="C108" s="367" t="s">
        <v>5</v>
      </c>
      <c r="D108" s="365" t="s">
        <v>2</v>
      </c>
      <c r="E108" s="365">
        <v>3</v>
      </c>
      <c r="F108" s="306" t="s">
        <v>328</v>
      </c>
      <c r="G108" s="306" t="s">
        <v>21</v>
      </c>
      <c r="H108" s="307" t="s">
        <v>111</v>
      </c>
      <c r="I108" s="328" t="s">
        <v>123</v>
      </c>
      <c r="J108" s="328"/>
      <c r="K108" s="396" t="e">
        <v>#N/A</v>
      </c>
      <c r="L108" s="281">
        <v>97</v>
      </c>
    </row>
    <row r="109" spans="1:12" s="297" customFormat="1" ht="20.25" customHeight="1" x14ac:dyDescent="0.35">
      <c r="A109" s="529" t="s">
        <v>215</v>
      </c>
      <c r="B109" s="531" t="s">
        <v>341</v>
      </c>
      <c r="C109" s="373" t="s">
        <v>258</v>
      </c>
      <c r="D109" s="372" t="s">
        <v>0</v>
      </c>
      <c r="E109" s="359">
        <v>3</v>
      </c>
      <c r="F109" s="304" t="s">
        <v>88</v>
      </c>
      <c r="G109" s="304" t="s">
        <v>9</v>
      </c>
      <c r="H109" s="304" t="s">
        <v>111</v>
      </c>
      <c r="I109" s="328" t="s">
        <v>218</v>
      </c>
      <c r="J109" s="328"/>
      <c r="K109" s="396" t="e">
        <v>#N/A</v>
      </c>
      <c r="L109" s="281">
        <v>109</v>
      </c>
    </row>
    <row r="110" spans="1:12" s="297" customFormat="1" ht="20.25" customHeight="1" x14ac:dyDescent="0.35">
      <c r="A110" s="529" t="s">
        <v>215</v>
      </c>
      <c r="B110" s="532" t="s">
        <v>187</v>
      </c>
      <c r="C110" s="391" t="s">
        <v>27</v>
      </c>
      <c r="D110" s="337" t="s">
        <v>1</v>
      </c>
      <c r="E110" s="337">
        <v>3</v>
      </c>
      <c r="F110" s="443" t="s">
        <v>329</v>
      </c>
      <c r="G110" s="443" t="s">
        <v>11</v>
      </c>
      <c r="H110" s="443" t="s">
        <v>111</v>
      </c>
      <c r="I110" s="328" t="s">
        <v>123</v>
      </c>
      <c r="J110" s="328"/>
      <c r="K110" s="396" t="e">
        <v>#N/A</v>
      </c>
      <c r="L110" s="281">
        <v>146</v>
      </c>
    </row>
    <row r="111" spans="1:12" s="297" customFormat="1" ht="20.25" customHeight="1" x14ac:dyDescent="0.35">
      <c r="A111" s="529" t="s">
        <v>215</v>
      </c>
      <c r="B111" s="532" t="s">
        <v>343</v>
      </c>
      <c r="C111" s="498" t="s">
        <v>5</v>
      </c>
      <c r="D111" s="498" t="s">
        <v>2</v>
      </c>
      <c r="E111" s="498">
        <v>3</v>
      </c>
      <c r="F111" s="277" t="s">
        <v>85</v>
      </c>
      <c r="G111" s="277" t="s">
        <v>10</v>
      </c>
      <c r="H111" s="277" t="s">
        <v>111</v>
      </c>
      <c r="I111" s="328" t="s">
        <v>219</v>
      </c>
      <c r="J111" s="328"/>
      <c r="K111" s="396" t="e">
        <v>#N/A</v>
      </c>
      <c r="L111" s="281">
        <v>156</v>
      </c>
    </row>
    <row r="112" spans="1:12" s="303" customFormat="1" x14ac:dyDescent="0.35">
      <c r="A112" s="529" t="s">
        <v>216</v>
      </c>
      <c r="B112" s="530" t="s">
        <v>179</v>
      </c>
      <c r="C112" s="478" t="s">
        <v>33</v>
      </c>
      <c r="D112" s="478" t="s">
        <v>1</v>
      </c>
      <c r="E112" s="478">
        <v>3</v>
      </c>
      <c r="F112" s="443" t="s">
        <v>82</v>
      </c>
      <c r="G112" s="443" t="s">
        <v>8</v>
      </c>
      <c r="H112" s="443" t="s">
        <v>111</v>
      </c>
      <c r="I112" s="328" t="s">
        <v>200</v>
      </c>
      <c r="J112" s="328"/>
      <c r="K112" s="396" t="e">
        <v>#N/A</v>
      </c>
      <c r="L112" s="281">
        <v>15</v>
      </c>
    </row>
    <row r="113" spans="1:12" s="308" customFormat="1" ht="20.25" customHeight="1" x14ac:dyDescent="0.35">
      <c r="A113" s="529" t="s">
        <v>216</v>
      </c>
      <c r="B113" s="530" t="s">
        <v>185</v>
      </c>
      <c r="C113" s="367" t="s">
        <v>5</v>
      </c>
      <c r="D113" s="365" t="s">
        <v>2</v>
      </c>
      <c r="E113" s="365">
        <v>3</v>
      </c>
      <c r="F113" s="306" t="s">
        <v>329</v>
      </c>
      <c r="G113" s="306" t="s">
        <v>13</v>
      </c>
      <c r="H113" s="307" t="s">
        <v>111</v>
      </c>
      <c r="I113" s="328" t="s">
        <v>219</v>
      </c>
      <c r="J113" s="328"/>
      <c r="K113" s="396" t="e">
        <v>#N/A</v>
      </c>
      <c r="L113" s="281">
        <v>98</v>
      </c>
    </row>
    <row r="114" spans="1:12" s="308" customFormat="1" ht="20.25" customHeight="1" x14ac:dyDescent="0.35">
      <c r="A114" s="529" t="s">
        <v>216</v>
      </c>
      <c r="B114" s="531" t="s">
        <v>341</v>
      </c>
      <c r="C114" s="373" t="s">
        <v>258</v>
      </c>
      <c r="D114" s="372" t="s">
        <v>0</v>
      </c>
      <c r="E114" s="359">
        <v>3</v>
      </c>
      <c r="F114" s="304" t="s">
        <v>87</v>
      </c>
      <c r="G114" s="304" t="s">
        <v>8</v>
      </c>
      <c r="H114" s="304" t="s">
        <v>111</v>
      </c>
      <c r="I114" s="328" t="s">
        <v>124</v>
      </c>
      <c r="J114" s="328"/>
      <c r="K114" s="396" t="e">
        <v>#N/A</v>
      </c>
      <c r="L114" s="281">
        <v>108</v>
      </c>
    </row>
    <row r="115" spans="1:12" s="308" customFormat="1" ht="20.25" customHeight="1" x14ac:dyDescent="0.35">
      <c r="A115" s="529" t="s">
        <v>216</v>
      </c>
      <c r="B115" s="532" t="s">
        <v>187</v>
      </c>
      <c r="C115" s="335" t="s">
        <v>50</v>
      </c>
      <c r="D115" s="335" t="s">
        <v>0</v>
      </c>
      <c r="E115" s="335">
        <v>3</v>
      </c>
      <c r="F115" s="442" t="s">
        <v>83</v>
      </c>
      <c r="G115" s="442" t="s">
        <v>11</v>
      </c>
      <c r="H115" s="442" t="s">
        <v>111</v>
      </c>
      <c r="I115" s="328" t="s">
        <v>124</v>
      </c>
      <c r="J115" s="328"/>
      <c r="K115" s="396" t="e">
        <v>#N/A</v>
      </c>
      <c r="L115" s="281">
        <v>133</v>
      </c>
    </row>
    <row r="116" spans="1:12" s="308" customFormat="1" ht="20.25" customHeight="1" x14ac:dyDescent="0.35">
      <c r="A116" s="529" t="s">
        <v>216</v>
      </c>
      <c r="B116" s="532" t="s">
        <v>343</v>
      </c>
      <c r="C116" s="332" t="s">
        <v>5</v>
      </c>
      <c r="D116" s="332" t="s">
        <v>2</v>
      </c>
      <c r="E116" s="332">
        <v>3</v>
      </c>
      <c r="F116" s="277" t="s">
        <v>86</v>
      </c>
      <c r="G116" s="277" t="s">
        <v>11</v>
      </c>
      <c r="H116" s="277" t="s">
        <v>111</v>
      </c>
      <c r="I116" s="328" t="s">
        <v>214</v>
      </c>
      <c r="J116" s="328"/>
      <c r="K116" s="396" t="e">
        <v>#N/A</v>
      </c>
      <c r="L116" s="281">
        <v>157</v>
      </c>
    </row>
    <row r="117" spans="1:12" s="553" customFormat="1" ht="20.25" customHeight="1" x14ac:dyDescent="0.35">
      <c r="A117" s="529" t="s">
        <v>230</v>
      </c>
      <c r="B117" s="530" t="s">
        <v>184</v>
      </c>
      <c r="C117" s="550" t="s">
        <v>32</v>
      </c>
      <c r="D117" s="545" t="s">
        <v>1</v>
      </c>
      <c r="E117" s="545">
        <v>3</v>
      </c>
      <c r="F117" s="529" t="s">
        <v>83</v>
      </c>
      <c r="G117" s="546" t="s">
        <v>8</v>
      </c>
      <c r="H117" s="529" t="s">
        <v>111</v>
      </c>
      <c r="I117" s="529" t="s">
        <v>232</v>
      </c>
      <c r="J117" s="529"/>
      <c r="K117" s="596" t="e">
        <v>#N/A</v>
      </c>
      <c r="L117" s="552">
        <v>77</v>
      </c>
    </row>
    <row r="118" spans="1:12" s="553" customFormat="1" ht="20.25" customHeight="1" x14ac:dyDescent="0.35">
      <c r="A118" s="529" t="s">
        <v>230</v>
      </c>
      <c r="B118" s="532" t="s">
        <v>343</v>
      </c>
      <c r="C118" s="541" t="s">
        <v>5</v>
      </c>
      <c r="D118" s="541" t="s">
        <v>2</v>
      </c>
      <c r="E118" s="541">
        <v>3</v>
      </c>
      <c r="F118" s="542" t="s">
        <v>84</v>
      </c>
      <c r="G118" s="542" t="s">
        <v>9</v>
      </c>
      <c r="H118" s="542" t="s">
        <v>111</v>
      </c>
      <c r="I118" s="529" t="s">
        <v>232</v>
      </c>
      <c r="J118" s="529"/>
      <c r="K118" s="596" t="e">
        <v>#N/A</v>
      </c>
      <c r="L118" s="552">
        <v>155</v>
      </c>
    </row>
    <row r="119" spans="1:12" s="314" customFormat="1" x14ac:dyDescent="0.35">
      <c r="A119" s="529" t="s">
        <v>121</v>
      </c>
      <c r="B119" s="530" t="s">
        <v>179</v>
      </c>
      <c r="C119" s="466" t="s">
        <v>261</v>
      </c>
      <c r="D119" s="466" t="s">
        <v>0</v>
      </c>
      <c r="E119" s="466">
        <v>3</v>
      </c>
      <c r="F119" s="442" t="s">
        <v>90</v>
      </c>
      <c r="G119" s="442" t="s">
        <v>8</v>
      </c>
      <c r="H119" s="442" t="s">
        <v>111</v>
      </c>
      <c r="I119" s="328" t="s">
        <v>127</v>
      </c>
      <c r="J119" s="328"/>
      <c r="K119" s="396" t="e">
        <v>#N/A</v>
      </c>
      <c r="L119" s="281">
        <v>23</v>
      </c>
    </row>
    <row r="120" spans="1:12" s="22" customFormat="1" ht="20.25" customHeight="1" x14ac:dyDescent="0.35">
      <c r="A120" s="529" t="s">
        <v>121</v>
      </c>
      <c r="B120" s="530" t="s">
        <v>185</v>
      </c>
      <c r="C120" s="493" t="s">
        <v>5</v>
      </c>
      <c r="D120" s="505" t="s">
        <v>2</v>
      </c>
      <c r="E120" s="505">
        <v>3</v>
      </c>
      <c r="F120" s="517" t="s">
        <v>330</v>
      </c>
      <c r="G120" s="517" t="s">
        <v>22</v>
      </c>
      <c r="H120" s="525" t="s">
        <v>111</v>
      </c>
      <c r="I120" s="328" t="s">
        <v>202</v>
      </c>
      <c r="J120" s="328"/>
      <c r="K120" s="396" t="e">
        <v>#N/A</v>
      </c>
      <c r="L120" s="281">
        <v>99</v>
      </c>
    </row>
    <row r="121" spans="1:12" s="258" customFormat="1" x14ac:dyDescent="0.35">
      <c r="A121" s="529" t="s">
        <v>121</v>
      </c>
      <c r="B121" s="554" t="s">
        <v>187</v>
      </c>
      <c r="C121" s="485" t="s">
        <v>27</v>
      </c>
      <c r="D121" s="478" t="s">
        <v>1</v>
      </c>
      <c r="E121" s="478">
        <v>3</v>
      </c>
      <c r="F121" s="443" t="s">
        <v>91</v>
      </c>
      <c r="G121" s="443" t="s">
        <v>8</v>
      </c>
      <c r="H121" s="443" t="s">
        <v>111</v>
      </c>
      <c r="I121" s="328" t="s">
        <v>127</v>
      </c>
      <c r="J121" s="328"/>
      <c r="K121" s="396" t="e">
        <v>#N/A</v>
      </c>
      <c r="L121" s="281">
        <v>143</v>
      </c>
    </row>
    <row r="122" spans="1:12" s="295" customFormat="1" ht="20.25" customHeight="1" x14ac:dyDescent="0.35">
      <c r="A122" s="529" t="s">
        <v>121</v>
      </c>
      <c r="B122" s="532" t="s">
        <v>343</v>
      </c>
      <c r="C122" s="332" t="s">
        <v>5</v>
      </c>
      <c r="D122" s="332" t="s">
        <v>2</v>
      </c>
      <c r="E122" s="332">
        <v>3</v>
      </c>
      <c r="F122" s="277" t="s">
        <v>83</v>
      </c>
      <c r="G122" s="277" t="s">
        <v>8</v>
      </c>
      <c r="H122" s="277" t="s">
        <v>111</v>
      </c>
      <c r="I122" s="328" t="s">
        <v>235</v>
      </c>
      <c r="J122" s="328"/>
      <c r="K122" s="396" t="e">
        <v>#N/A</v>
      </c>
      <c r="L122" s="281">
        <v>154</v>
      </c>
    </row>
    <row r="123" spans="1:12" s="295" customFormat="1" ht="20.25" customHeight="1" x14ac:dyDescent="0.35">
      <c r="A123" s="573" t="s">
        <v>125</v>
      </c>
      <c r="B123" s="574" t="s">
        <v>178</v>
      </c>
      <c r="C123" s="593" t="s">
        <v>29</v>
      </c>
      <c r="D123" s="593" t="s">
        <v>0</v>
      </c>
      <c r="E123" s="593">
        <v>3</v>
      </c>
      <c r="F123" s="578" t="s">
        <v>181</v>
      </c>
      <c r="G123" s="578" t="s">
        <v>17</v>
      </c>
      <c r="H123" s="573" t="s">
        <v>111</v>
      </c>
      <c r="I123" s="573" t="s">
        <v>242</v>
      </c>
      <c r="J123" s="573"/>
      <c r="K123" s="396" t="e">
        <v>#N/A</v>
      </c>
      <c r="L123" s="281">
        <v>11</v>
      </c>
    </row>
    <row r="124" spans="1:12" s="295" customFormat="1" ht="20.25" customHeight="1" x14ac:dyDescent="0.35">
      <c r="A124" s="573" t="s">
        <v>125</v>
      </c>
      <c r="B124" s="574" t="s">
        <v>184</v>
      </c>
      <c r="C124" s="624" t="s">
        <v>32</v>
      </c>
      <c r="D124" s="626" t="s">
        <v>1</v>
      </c>
      <c r="E124" s="626">
        <v>3</v>
      </c>
      <c r="F124" s="573" t="s">
        <v>90</v>
      </c>
      <c r="G124" s="575" t="s">
        <v>19</v>
      </c>
      <c r="H124" s="573" t="s">
        <v>111</v>
      </c>
      <c r="I124" s="573" t="s">
        <v>242</v>
      </c>
      <c r="J124" s="573"/>
      <c r="K124" s="396" t="e">
        <v>#N/A</v>
      </c>
      <c r="L124" s="281">
        <v>84</v>
      </c>
    </row>
    <row r="125" spans="1:12" s="623" customFormat="1" ht="20.25" customHeight="1" x14ac:dyDescent="0.35">
      <c r="A125" s="573" t="s">
        <v>117</v>
      </c>
      <c r="B125" s="574" t="s">
        <v>178</v>
      </c>
      <c r="C125" s="593" t="s">
        <v>246</v>
      </c>
      <c r="D125" s="593" t="s">
        <v>2</v>
      </c>
      <c r="E125" s="593">
        <v>3</v>
      </c>
      <c r="F125" s="578" t="s">
        <v>86</v>
      </c>
      <c r="G125" s="578" t="s">
        <v>11</v>
      </c>
      <c r="H125" s="573" t="s">
        <v>111</v>
      </c>
      <c r="I125" s="573" t="s">
        <v>221</v>
      </c>
      <c r="J125" s="573"/>
      <c r="K125" s="594" t="e">
        <v>#N/A</v>
      </c>
      <c r="L125" s="595">
        <v>5</v>
      </c>
    </row>
    <row r="126" spans="1:12" s="623" customFormat="1" ht="20.25" customHeight="1" x14ac:dyDescent="0.35">
      <c r="A126" s="573" t="s">
        <v>117</v>
      </c>
      <c r="B126" s="576" t="s">
        <v>347</v>
      </c>
      <c r="C126" s="577" t="s">
        <v>14</v>
      </c>
      <c r="D126" s="577" t="s">
        <v>0</v>
      </c>
      <c r="E126" s="577">
        <v>3</v>
      </c>
      <c r="F126" s="578" t="s">
        <v>88</v>
      </c>
      <c r="G126" s="579" t="s">
        <v>17</v>
      </c>
      <c r="H126" s="579" t="s">
        <v>111</v>
      </c>
      <c r="I126" s="573" t="s">
        <v>194</v>
      </c>
      <c r="J126" s="573"/>
      <c r="K126" s="594" t="e">
        <v>#N/A</v>
      </c>
      <c r="L126" s="595">
        <v>196</v>
      </c>
    </row>
    <row r="127" spans="1:12" x14ac:dyDescent="0.35">
      <c r="A127" s="529" t="s">
        <v>127</v>
      </c>
      <c r="B127" s="532" t="s">
        <v>187</v>
      </c>
      <c r="C127" s="473" t="s">
        <v>50</v>
      </c>
      <c r="D127" s="473" t="s">
        <v>0</v>
      </c>
      <c r="E127" s="473">
        <v>3</v>
      </c>
      <c r="F127" s="321" t="s">
        <v>84</v>
      </c>
      <c r="G127" s="321" t="s">
        <v>12</v>
      </c>
      <c r="H127" s="321" t="s">
        <v>111</v>
      </c>
      <c r="I127" s="328" t="s">
        <v>205</v>
      </c>
      <c r="J127" s="328"/>
      <c r="K127" s="396" t="e">
        <v>#N/A</v>
      </c>
      <c r="L127" s="281">
        <v>134</v>
      </c>
    </row>
    <row r="128" spans="1:12" s="26" customFormat="1" ht="20.25" customHeight="1" x14ac:dyDescent="0.35">
      <c r="A128" s="529" t="s">
        <v>127</v>
      </c>
      <c r="B128" s="532" t="s">
        <v>343</v>
      </c>
      <c r="C128" s="481" t="s">
        <v>5</v>
      </c>
      <c r="D128" s="481" t="s">
        <v>2</v>
      </c>
      <c r="E128" s="481">
        <v>3</v>
      </c>
      <c r="F128" s="515" t="s">
        <v>88</v>
      </c>
      <c r="G128" s="515" t="s">
        <v>17</v>
      </c>
      <c r="H128" s="515" t="s">
        <v>111</v>
      </c>
      <c r="I128" s="328" t="s">
        <v>119</v>
      </c>
      <c r="J128" s="328"/>
      <c r="K128" s="396" t="e">
        <v>#N/A</v>
      </c>
      <c r="L128" s="281">
        <v>159</v>
      </c>
    </row>
    <row r="129" spans="1:12" s="263" customFormat="1" x14ac:dyDescent="0.35">
      <c r="A129" s="529" t="s">
        <v>237</v>
      </c>
      <c r="B129" s="559" t="s">
        <v>336</v>
      </c>
      <c r="C129" s="618" t="s">
        <v>255</v>
      </c>
      <c r="D129" s="618" t="s">
        <v>1</v>
      </c>
      <c r="E129" s="618">
        <v>3</v>
      </c>
      <c r="F129" s="542" t="s">
        <v>90</v>
      </c>
      <c r="G129" s="547" t="s">
        <v>19</v>
      </c>
      <c r="H129" s="542" t="s">
        <v>111</v>
      </c>
      <c r="I129" s="529" t="s">
        <v>211</v>
      </c>
      <c r="J129" s="529"/>
      <c r="K129" s="396" t="e">
        <v>#N/A</v>
      </c>
      <c r="L129" s="281">
        <v>66</v>
      </c>
    </row>
    <row r="130" spans="1:12" s="318" customFormat="1" ht="20.25" customHeight="1" x14ac:dyDescent="0.35">
      <c r="A130" s="529" t="s">
        <v>237</v>
      </c>
      <c r="B130" s="530" t="s">
        <v>185</v>
      </c>
      <c r="C130" s="550" t="s">
        <v>7</v>
      </c>
      <c r="D130" s="551" t="s">
        <v>0</v>
      </c>
      <c r="E130" s="545">
        <v>3</v>
      </c>
      <c r="F130" s="546" t="s">
        <v>92</v>
      </c>
      <c r="G130" s="661" t="s">
        <v>11</v>
      </c>
      <c r="H130" s="661" t="s">
        <v>111</v>
      </c>
      <c r="I130" s="529" t="s">
        <v>211</v>
      </c>
      <c r="J130" s="529"/>
      <c r="K130" s="396" t="e">
        <v>#N/A</v>
      </c>
      <c r="L130" s="281">
        <v>96</v>
      </c>
    </row>
    <row r="131" spans="1:12" s="318" customFormat="1" ht="20.25" customHeight="1" x14ac:dyDescent="0.35">
      <c r="A131" s="529" t="s">
        <v>237</v>
      </c>
      <c r="B131" s="532" t="s">
        <v>187</v>
      </c>
      <c r="C131" s="541" t="s">
        <v>7</v>
      </c>
      <c r="D131" s="541" t="s">
        <v>1</v>
      </c>
      <c r="E131" s="541">
        <v>3</v>
      </c>
      <c r="F131" s="542" t="s">
        <v>180</v>
      </c>
      <c r="G131" s="647" t="s">
        <v>39</v>
      </c>
      <c r="H131" s="647" t="s">
        <v>111</v>
      </c>
      <c r="I131" s="529" t="s">
        <v>212</v>
      </c>
      <c r="J131" s="529"/>
      <c r="K131" s="396" t="e">
        <v>#N/A</v>
      </c>
      <c r="L131" s="281">
        <v>141</v>
      </c>
    </row>
    <row r="132" spans="1:12" s="26" customFormat="1" ht="20.25" customHeight="1" x14ac:dyDescent="0.35">
      <c r="A132" s="529" t="s">
        <v>232</v>
      </c>
      <c r="B132" s="530" t="s">
        <v>178</v>
      </c>
      <c r="C132" s="580" t="s">
        <v>29</v>
      </c>
      <c r="D132" s="580" t="s">
        <v>0</v>
      </c>
      <c r="E132" s="580">
        <v>3</v>
      </c>
      <c r="F132" s="581" t="s">
        <v>180</v>
      </c>
      <c r="G132" s="581" t="s">
        <v>12</v>
      </c>
      <c r="H132" s="644" t="s">
        <v>111</v>
      </c>
      <c r="I132" s="529" t="s">
        <v>115</v>
      </c>
      <c r="J132" s="529"/>
      <c r="K132" s="596" t="e">
        <v>#N/A</v>
      </c>
      <c r="L132" s="281">
        <v>10</v>
      </c>
    </row>
    <row r="133" spans="1:12" s="263" customFormat="1" x14ac:dyDescent="0.35">
      <c r="A133" s="529" t="s">
        <v>232</v>
      </c>
      <c r="B133" s="554" t="s">
        <v>371</v>
      </c>
      <c r="C133" s="618" t="s">
        <v>41</v>
      </c>
      <c r="D133" s="618" t="s">
        <v>0</v>
      </c>
      <c r="E133" s="618">
        <v>2</v>
      </c>
      <c r="F133" s="542" t="s">
        <v>86</v>
      </c>
      <c r="G133" s="542" t="s">
        <v>11</v>
      </c>
      <c r="H133" s="542" t="s">
        <v>111</v>
      </c>
      <c r="I133" s="529" t="s">
        <v>238</v>
      </c>
      <c r="J133" s="529"/>
      <c r="K133" s="596" t="e">
        <v>#N/A</v>
      </c>
      <c r="L133" s="281">
        <v>166</v>
      </c>
    </row>
    <row r="134" spans="1:12" s="318" customFormat="1" ht="20.25" customHeight="1" x14ac:dyDescent="0.35">
      <c r="A134" s="328" t="e">
        <v>#N/A</v>
      </c>
      <c r="B134" s="20" t="s">
        <v>178</v>
      </c>
      <c r="C134" s="497"/>
      <c r="D134" s="337"/>
      <c r="E134" s="337"/>
      <c r="F134" s="443" t="s">
        <v>91</v>
      </c>
      <c r="G134" s="443" t="s">
        <v>11</v>
      </c>
      <c r="H134" s="273" t="s">
        <v>111</v>
      </c>
      <c r="I134" s="328" t="e">
        <v>#N/A</v>
      </c>
      <c r="J134" s="328"/>
      <c r="K134" s="396" t="e">
        <v>#N/A</v>
      </c>
      <c r="L134" s="281">
        <v>12</v>
      </c>
    </row>
    <row r="135" spans="1:12" s="318" customFormat="1" ht="20.25" customHeight="1" x14ac:dyDescent="0.35">
      <c r="A135" s="328" t="e">
        <v>#N/A</v>
      </c>
      <c r="B135" s="18"/>
      <c r="C135" s="482"/>
      <c r="D135" s="438"/>
      <c r="E135" s="438"/>
      <c r="F135" s="439"/>
      <c r="G135" s="439"/>
      <c r="H135" s="439"/>
      <c r="I135" s="328" t="e">
        <v>#N/A</v>
      </c>
      <c r="J135" s="328"/>
      <c r="K135" s="396" t="e">
        <v>#N/A</v>
      </c>
      <c r="L135" s="281">
        <v>13</v>
      </c>
    </row>
    <row r="136" spans="1:12" s="318" customFormat="1" ht="20.25" customHeight="1" x14ac:dyDescent="0.35">
      <c r="A136" s="328" t="e">
        <v>#N/A</v>
      </c>
      <c r="B136" s="262"/>
      <c r="C136" s="256" t="s">
        <v>52</v>
      </c>
      <c r="D136" s="256" t="s">
        <v>51</v>
      </c>
      <c r="E136" s="256" t="s">
        <v>31</v>
      </c>
      <c r="F136" s="254" t="s">
        <v>56</v>
      </c>
      <c r="G136" s="254" t="s">
        <v>57</v>
      </c>
      <c r="H136" s="254" t="s">
        <v>110</v>
      </c>
      <c r="I136" s="328" t="e">
        <v>#N/A</v>
      </c>
      <c r="J136" s="328"/>
      <c r="K136" s="396" t="e">
        <v>#N/A</v>
      </c>
      <c r="L136" s="281">
        <v>14</v>
      </c>
    </row>
    <row r="137" spans="1:12" s="319" customFormat="1" ht="20.25" customHeight="1" x14ac:dyDescent="0.35">
      <c r="A137" s="328" t="e">
        <v>#N/A</v>
      </c>
      <c r="B137" s="18"/>
      <c r="C137" s="438"/>
      <c r="D137" s="438"/>
      <c r="E137" s="438"/>
      <c r="F137" s="439"/>
      <c r="G137" s="439"/>
      <c r="H137" s="439"/>
      <c r="I137" s="328" t="e">
        <v>#N/A</v>
      </c>
      <c r="J137" s="328"/>
      <c r="K137" s="396" t="e">
        <v>#N/A</v>
      </c>
      <c r="L137" s="281">
        <v>26</v>
      </c>
    </row>
    <row r="138" spans="1:12" s="319" customFormat="1" ht="20.25" customHeight="1" x14ac:dyDescent="0.35">
      <c r="A138" s="328" t="e">
        <v>#N/A</v>
      </c>
      <c r="B138" s="262"/>
      <c r="C138" s="256" t="s">
        <v>52</v>
      </c>
      <c r="D138" s="256" t="s">
        <v>51</v>
      </c>
      <c r="E138" s="256" t="s">
        <v>31</v>
      </c>
      <c r="F138" s="254" t="s">
        <v>56</v>
      </c>
      <c r="G138" s="254" t="s">
        <v>57</v>
      </c>
      <c r="H138" s="254" t="s">
        <v>110</v>
      </c>
      <c r="I138" s="328" t="e">
        <v>#N/A</v>
      </c>
      <c r="J138" s="328"/>
      <c r="K138" s="396" t="e">
        <v>#N/A</v>
      </c>
      <c r="L138" s="281">
        <v>27</v>
      </c>
    </row>
    <row r="139" spans="1:12" s="319" customFormat="1" ht="20.25" customHeight="1" x14ac:dyDescent="0.35">
      <c r="A139" s="328" t="e">
        <v>#N/A</v>
      </c>
      <c r="B139" s="20" t="s">
        <v>335</v>
      </c>
      <c r="C139" s="417" t="s">
        <v>262</v>
      </c>
      <c r="D139" s="337" t="s">
        <v>1</v>
      </c>
      <c r="E139" s="337">
        <v>3</v>
      </c>
      <c r="F139" s="443" t="s">
        <v>87</v>
      </c>
      <c r="G139" s="443" t="s">
        <v>12</v>
      </c>
      <c r="H139" s="443" t="s">
        <v>111</v>
      </c>
      <c r="I139" s="328" t="e">
        <v>#N/A</v>
      </c>
      <c r="J139" s="328"/>
      <c r="K139" s="396" t="e">
        <v>#N/A</v>
      </c>
      <c r="L139" s="281">
        <v>32</v>
      </c>
    </row>
    <row r="140" spans="1:12" s="319" customFormat="1" ht="20.25" customHeight="1" x14ac:dyDescent="0.35">
      <c r="A140" s="328" t="e">
        <v>#N/A</v>
      </c>
      <c r="B140" s="20" t="s">
        <v>335</v>
      </c>
      <c r="C140" s="417" t="s">
        <v>262</v>
      </c>
      <c r="D140" s="337" t="s">
        <v>1</v>
      </c>
      <c r="E140" s="337">
        <v>3</v>
      </c>
      <c r="F140" s="443" t="s">
        <v>88</v>
      </c>
      <c r="G140" s="443" t="s">
        <v>17</v>
      </c>
      <c r="H140" s="443" t="s">
        <v>111</v>
      </c>
      <c r="I140" s="328" t="e">
        <v>#N/A</v>
      </c>
      <c r="J140" s="328"/>
      <c r="K140" s="396" t="e">
        <v>#N/A</v>
      </c>
      <c r="L140" s="281">
        <v>33</v>
      </c>
    </row>
    <row r="141" spans="1:12" s="319" customFormat="1" ht="20.25" customHeight="1" x14ac:dyDescent="0.35">
      <c r="A141" s="328" t="e">
        <v>#N/A</v>
      </c>
      <c r="B141" s="20" t="s">
        <v>335</v>
      </c>
      <c r="C141" s="417" t="s">
        <v>262</v>
      </c>
      <c r="D141" s="337" t="s">
        <v>1</v>
      </c>
      <c r="E141" s="337">
        <v>3</v>
      </c>
      <c r="F141" s="443" t="s">
        <v>89</v>
      </c>
      <c r="G141" s="443" t="s">
        <v>18</v>
      </c>
      <c r="H141" s="443" t="s">
        <v>111</v>
      </c>
      <c r="I141" s="328" t="e">
        <v>#N/A</v>
      </c>
      <c r="J141" s="328"/>
      <c r="K141" s="396" t="e">
        <v>#N/A</v>
      </c>
      <c r="L141" s="281">
        <v>34</v>
      </c>
    </row>
    <row r="142" spans="1:12" s="319" customFormat="1" ht="20.25" customHeight="1" x14ac:dyDescent="0.35">
      <c r="A142" s="328" t="e">
        <v>#N/A</v>
      </c>
      <c r="B142" s="20" t="s">
        <v>335</v>
      </c>
      <c r="C142" s="417" t="s">
        <v>262</v>
      </c>
      <c r="D142" s="337" t="s">
        <v>1</v>
      </c>
      <c r="E142" s="337">
        <v>3</v>
      </c>
      <c r="F142" s="443" t="s">
        <v>90</v>
      </c>
      <c r="G142" s="443" t="s">
        <v>11</v>
      </c>
      <c r="H142" s="443" t="s">
        <v>111</v>
      </c>
      <c r="I142" s="328" t="e">
        <v>#N/A</v>
      </c>
      <c r="J142" s="328"/>
      <c r="K142" s="396" t="e">
        <v>#N/A</v>
      </c>
      <c r="L142" s="281">
        <v>35</v>
      </c>
    </row>
    <row r="143" spans="1:12" s="319" customFormat="1" ht="20.25" customHeight="1" x14ac:dyDescent="0.35">
      <c r="A143" s="328" t="e">
        <v>#N/A</v>
      </c>
      <c r="B143" s="20" t="s">
        <v>335</v>
      </c>
      <c r="C143" s="486" t="s">
        <v>432</v>
      </c>
      <c r="D143" s="486" t="s">
        <v>2</v>
      </c>
      <c r="E143" s="486">
        <v>3</v>
      </c>
      <c r="F143" s="286" t="s">
        <v>97</v>
      </c>
      <c r="G143" s="286" t="s">
        <v>62</v>
      </c>
      <c r="H143" s="286" t="s">
        <v>111</v>
      </c>
      <c r="I143" s="328" t="e">
        <v>#N/A</v>
      </c>
      <c r="J143" s="328"/>
      <c r="K143" s="396" t="e">
        <v>#N/A</v>
      </c>
      <c r="L143" s="281">
        <v>36</v>
      </c>
    </row>
    <row r="144" spans="1:12" s="282" customFormat="1" ht="20.25" customHeight="1" x14ac:dyDescent="0.35">
      <c r="A144" s="328" t="e">
        <v>#N/A</v>
      </c>
      <c r="B144" s="20" t="s">
        <v>335</v>
      </c>
      <c r="C144" s="486" t="s">
        <v>437</v>
      </c>
      <c r="D144" s="486" t="s">
        <v>1</v>
      </c>
      <c r="E144" s="486">
        <v>3</v>
      </c>
      <c r="F144" s="286" t="s">
        <v>98</v>
      </c>
      <c r="G144" s="286" t="s">
        <v>62</v>
      </c>
      <c r="H144" s="286" t="s">
        <v>111</v>
      </c>
      <c r="I144" s="328" t="e">
        <v>#N/A</v>
      </c>
      <c r="J144" s="328"/>
      <c r="K144" s="396" t="e">
        <v>#N/A</v>
      </c>
      <c r="L144" s="281">
        <v>37</v>
      </c>
    </row>
    <row r="145" spans="1:12" s="282" customFormat="1" ht="20.25" customHeight="1" x14ac:dyDescent="0.35">
      <c r="A145" s="328" t="e">
        <v>#N/A</v>
      </c>
      <c r="B145" s="18"/>
      <c r="C145" s="482"/>
      <c r="D145" s="482"/>
      <c r="E145" s="482"/>
      <c r="F145" s="21"/>
      <c r="G145" s="21"/>
      <c r="H145" s="21"/>
      <c r="I145" s="328" t="e">
        <v>#N/A</v>
      </c>
      <c r="J145" s="328"/>
      <c r="K145" s="396" t="e">
        <v>#N/A</v>
      </c>
      <c r="L145" s="281">
        <v>38</v>
      </c>
    </row>
    <row r="146" spans="1:12" s="282" customFormat="1" ht="20.25" customHeight="1" x14ac:dyDescent="0.35">
      <c r="A146" s="328" t="e">
        <v>#N/A</v>
      </c>
      <c r="B146" s="25"/>
      <c r="C146" s="482"/>
      <c r="D146" s="482"/>
      <c r="E146" s="482"/>
      <c r="F146" s="21"/>
      <c r="G146" s="21"/>
      <c r="H146" s="21"/>
      <c r="I146" s="328" t="e">
        <v>#N/A</v>
      </c>
      <c r="J146" s="328"/>
      <c r="K146" s="396" t="e">
        <v>#N/A</v>
      </c>
      <c r="L146" s="281">
        <v>39</v>
      </c>
    </row>
    <row r="147" spans="1:12" s="282" customFormat="1" ht="20.25" customHeight="1" x14ac:dyDescent="0.35">
      <c r="A147" s="328" t="e">
        <v>#N/A</v>
      </c>
      <c r="B147" s="262"/>
      <c r="C147" s="256" t="s">
        <v>52</v>
      </c>
      <c r="D147" s="256" t="s">
        <v>51</v>
      </c>
      <c r="E147" s="256" t="s">
        <v>31</v>
      </c>
      <c r="F147" s="254" t="s">
        <v>56</v>
      </c>
      <c r="G147" s="254" t="s">
        <v>57</v>
      </c>
      <c r="H147" s="254" t="s">
        <v>110</v>
      </c>
      <c r="I147" s="328" t="e">
        <v>#N/A</v>
      </c>
      <c r="J147" s="328"/>
      <c r="K147" s="396" t="e">
        <v>#N/A</v>
      </c>
      <c r="L147" s="281">
        <v>40</v>
      </c>
    </row>
    <row r="148" spans="1:12" s="282" customFormat="1" ht="20.25" customHeight="1" x14ac:dyDescent="0.35">
      <c r="A148" s="328" t="e">
        <v>#N/A</v>
      </c>
      <c r="B148" s="25"/>
      <c r="C148" s="438"/>
      <c r="D148" s="438"/>
      <c r="E148" s="438"/>
      <c r="F148" s="439" t="s">
        <v>100</v>
      </c>
      <c r="G148" s="439"/>
      <c r="H148" s="439"/>
      <c r="I148" s="328" t="e">
        <v>#N/A</v>
      </c>
      <c r="J148" s="328"/>
      <c r="K148" s="396" t="e">
        <v>#N/A</v>
      </c>
      <c r="L148" s="281">
        <v>44</v>
      </c>
    </row>
    <row r="149" spans="1:12" s="282" customFormat="1" ht="20.25" customHeight="1" x14ac:dyDescent="0.35">
      <c r="A149" s="328" t="e">
        <v>#N/A</v>
      </c>
      <c r="B149" s="262"/>
      <c r="C149" s="256" t="s">
        <v>52</v>
      </c>
      <c r="D149" s="256" t="s">
        <v>51</v>
      </c>
      <c r="E149" s="256" t="s">
        <v>31</v>
      </c>
      <c r="F149" s="254" t="s">
        <v>56</v>
      </c>
      <c r="G149" s="254" t="s">
        <v>57</v>
      </c>
      <c r="H149" s="254" t="s">
        <v>110</v>
      </c>
      <c r="I149" s="328" t="e">
        <v>#N/A</v>
      </c>
      <c r="J149" s="328"/>
      <c r="K149" s="396" t="e">
        <v>#N/A</v>
      </c>
      <c r="L149" s="281">
        <v>45</v>
      </c>
    </row>
    <row r="150" spans="1:12" s="282" customFormat="1" ht="20.25" customHeight="1" x14ac:dyDescent="0.35">
      <c r="A150" s="328" t="e">
        <v>#N/A</v>
      </c>
      <c r="B150" s="20" t="s">
        <v>183</v>
      </c>
      <c r="C150" s="418" t="s">
        <v>262</v>
      </c>
      <c r="D150" s="337" t="s">
        <v>1</v>
      </c>
      <c r="E150" s="337">
        <v>3</v>
      </c>
      <c r="F150" s="401" t="s">
        <v>88</v>
      </c>
      <c r="G150" s="401" t="s">
        <v>12</v>
      </c>
      <c r="H150" s="401" t="s">
        <v>111</v>
      </c>
      <c r="I150" s="328" t="e">
        <v>#N/A</v>
      </c>
      <c r="J150" s="328"/>
      <c r="K150" s="396" t="e">
        <v>#N/A</v>
      </c>
      <c r="L150" s="281">
        <v>51</v>
      </c>
    </row>
    <row r="151" spans="1:12" s="282" customFormat="1" ht="20.25" customHeight="1" x14ac:dyDescent="0.35">
      <c r="A151" s="328" t="e">
        <v>#N/A</v>
      </c>
      <c r="B151" s="20" t="s">
        <v>183</v>
      </c>
      <c r="C151" s="418" t="s">
        <v>262</v>
      </c>
      <c r="D151" s="337" t="s">
        <v>1</v>
      </c>
      <c r="E151" s="337">
        <v>3</v>
      </c>
      <c r="F151" s="401" t="s">
        <v>89</v>
      </c>
      <c r="G151" s="401" t="s">
        <v>17</v>
      </c>
      <c r="H151" s="401" t="s">
        <v>111</v>
      </c>
      <c r="I151" s="328" t="e">
        <v>#N/A</v>
      </c>
      <c r="J151" s="328"/>
      <c r="K151" s="396" t="e">
        <v>#N/A</v>
      </c>
      <c r="L151" s="281">
        <v>52</v>
      </c>
    </row>
    <row r="152" spans="1:12" s="320" customFormat="1" x14ac:dyDescent="0.35">
      <c r="A152" s="328" t="e">
        <v>#N/A</v>
      </c>
      <c r="B152" s="20" t="s">
        <v>183</v>
      </c>
      <c r="C152" s="480" t="s">
        <v>262</v>
      </c>
      <c r="D152" s="478" t="s">
        <v>1</v>
      </c>
      <c r="E152" s="478">
        <v>3</v>
      </c>
      <c r="F152" s="443" t="s">
        <v>90</v>
      </c>
      <c r="G152" s="443" t="s">
        <v>18</v>
      </c>
      <c r="H152" s="443" t="s">
        <v>111</v>
      </c>
      <c r="I152" s="328" t="e">
        <v>#N/A</v>
      </c>
      <c r="J152" s="328"/>
      <c r="K152" s="396" t="e">
        <v>#N/A</v>
      </c>
      <c r="L152" s="281">
        <v>53</v>
      </c>
    </row>
    <row r="153" spans="1:12" s="26" customFormat="1" ht="20.25" customHeight="1" x14ac:dyDescent="0.35">
      <c r="A153" s="328" t="e">
        <v>#N/A</v>
      </c>
      <c r="B153" s="20" t="s">
        <v>183</v>
      </c>
      <c r="C153" s="490" t="s">
        <v>262</v>
      </c>
      <c r="D153" s="491" t="s">
        <v>1</v>
      </c>
      <c r="E153" s="491">
        <v>3</v>
      </c>
      <c r="F153" s="32" t="s">
        <v>180</v>
      </c>
      <c r="G153" s="32" t="s">
        <v>19</v>
      </c>
      <c r="H153" s="32" t="s">
        <v>111</v>
      </c>
      <c r="I153" s="328" t="e">
        <v>#N/A</v>
      </c>
      <c r="J153" s="328"/>
      <c r="K153" s="396" t="e">
        <v>#N/A</v>
      </c>
      <c r="L153" s="281">
        <v>54</v>
      </c>
    </row>
    <row r="154" spans="1:12" s="263" customFormat="1" x14ac:dyDescent="0.35">
      <c r="A154" s="328" t="e">
        <v>#N/A</v>
      </c>
      <c r="B154" s="463" t="s">
        <v>183</v>
      </c>
      <c r="C154" s="286" t="s">
        <v>433</v>
      </c>
      <c r="D154" s="286" t="s">
        <v>2</v>
      </c>
      <c r="E154" s="286">
        <v>3</v>
      </c>
      <c r="F154" s="286" t="s">
        <v>333</v>
      </c>
      <c r="G154" s="286" t="s">
        <v>62</v>
      </c>
      <c r="H154" s="286" t="s">
        <v>111</v>
      </c>
      <c r="I154" s="328" t="e">
        <v>#N/A</v>
      </c>
      <c r="J154" s="328"/>
      <c r="K154" s="396" t="e">
        <v>#N/A</v>
      </c>
      <c r="L154" s="281">
        <v>55</v>
      </c>
    </row>
    <row r="155" spans="1:12" s="326" customFormat="1" ht="20.25" customHeight="1" x14ac:dyDescent="0.35">
      <c r="A155" s="328" t="e">
        <v>#N/A</v>
      </c>
      <c r="B155" s="20" t="s">
        <v>183</v>
      </c>
      <c r="C155" s="486" t="s">
        <v>25</v>
      </c>
      <c r="D155" s="486" t="s">
        <v>1</v>
      </c>
      <c r="E155" s="486">
        <v>3</v>
      </c>
      <c r="F155" s="286" t="s">
        <v>334</v>
      </c>
      <c r="G155" s="286" t="s">
        <v>62</v>
      </c>
      <c r="H155" s="286" t="s">
        <v>111</v>
      </c>
      <c r="I155" s="328" t="e">
        <v>#N/A</v>
      </c>
      <c r="J155" s="328"/>
      <c r="K155" s="396" t="e">
        <v>#N/A</v>
      </c>
      <c r="L155" s="281">
        <v>56</v>
      </c>
    </row>
    <row r="156" spans="1:12" s="326" customFormat="1" ht="20.25" customHeight="1" x14ac:dyDescent="0.35">
      <c r="A156" s="328" t="e">
        <v>#N/A</v>
      </c>
      <c r="B156" s="25"/>
      <c r="C156" s="438"/>
      <c r="D156" s="438"/>
      <c r="E156" s="438"/>
      <c r="F156" s="439" t="s">
        <v>100</v>
      </c>
      <c r="G156" s="439"/>
      <c r="H156" s="439"/>
      <c r="I156" s="328" t="e">
        <v>#N/A</v>
      </c>
      <c r="J156" s="328"/>
      <c r="K156" s="396" t="e">
        <v>#N/A</v>
      </c>
      <c r="L156" s="281">
        <v>57</v>
      </c>
    </row>
    <row r="157" spans="1:12" s="326" customFormat="1" ht="20.25" customHeight="1" x14ac:dyDescent="0.35">
      <c r="A157" s="328" t="e">
        <v>#N/A</v>
      </c>
      <c r="B157" s="262"/>
      <c r="C157" s="256" t="s">
        <v>52</v>
      </c>
      <c r="D157" s="256" t="s">
        <v>51</v>
      </c>
      <c r="E157" s="256" t="s">
        <v>31</v>
      </c>
      <c r="F157" s="254" t="s">
        <v>56</v>
      </c>
      <c r="G157" s="254" t="s">
        <v>57</v>
      </c>
      <c r="H157" s="254" t="s">
        <v>110</v>
      </c>
      <c r="I157" s="328" t="e">
        <v>#N/A</v>
      </c>
      <c r="J157" s="328"/>
      <c r="K157" s="396" t="e">
        <v>#N/A</v>
      </c>
      <c r="L157" s="281">
        <v>58</v>
      </c>
    </row>
    <row r="158" spans="1:12" s="326" customFormat="1" ht="20.25" customHeight="1" x14ac:dyDescent="0.35">
      <c r="A158" s="328" t="e">
        <v>#N/A</v>
      </c>
      <c r="B158" s="25"/>
      <c r="C158" s="438"/>
      <c r="D158" s="438"/>
      <c r="E158" s="438"/>
      <c r="F158" s="439" t="s">
        <v>100</v>
      </c>
      <c r="G158" s="439"/>
      <c r="H158" s="439"/>
      <c r="I158" s="328" t="e">
        <v>#N/A</v>
      </c>
      <c r="J158" s="328"/>
      <c r="K158" s="396" t="e">
        <v>#N/A</v>
      </c>
      <c r="L158" s="281">
        <v>69</v>
      </c>
    </row>
    <row r="159" spans="1:12" s="326" customFormat="1" ht="20.25" customHeight="1" x14ac:dyDescent="0.35">
      <c r="A159" s="328" t="e">
        <v>#N/A</v>
      </c>
      <c r="B159" s="262"/>
      <c r="C159" s="256" t="s">
        <v>52</v>
      </c>
      <c r="D159" s="256" t="s">
        <v>51</v>
      </c>
      <c r="E159" s="256" t="s">
        <v>31</v>
      </c>
      <c r="F159" s="254" t="s">
        <v>56</v>
      </c>
      <c r="G159" s="523" t="s">
        <v>57</v>
      </c>
      <c r="H159" s="254" t="s">
        <v>110</v>
      </c>
      <c r="I159" s="328" t="e">
        <v>#N/A</v>
      </c>
      <c r="J159" s="328"/>
      <c r="K159" s="396" t="e">
        <v>#N/A</v>
      </c>
      <c r="L159" s="281">
        <v>70</v>
      </c>
    </row>
    <row r="160" spans="1:12" s="326" customFormat="1" ht="20.25" customHeight="1" x14ac:dyDescent="0.35">
      <c r="A160" s="328" t="e">
        <v>#N/A</v>
      </c>
      <c r="B160" s="18"/>
      <c r="C160" s="482"/>
      <c r="D160" s="482"/>
      <c r="E160" s="482"/>
      <c r="F160" s="21"/>
      <c r="G160" s="21"/>
      <c r="H160" s="21"/>
      <c r="I160" s="328" t="e">
        <v>#N/A</v>
      </c>
      <c r="J160" s="328"/>
      <c r="K160" s="396" t="e">
        <v>#N/A</v>
      </c>
      <c r="L160" s="281">
        <v>74</v>
      </c>
    </row>
    <row r="161" spans="1:12" s="326" customFormat="1" ht="20.25" customHeight="1" x14ac:dyDescent="0.35">
      <c r="A161" s="328" t="e">
        <v>#N/A</v>
      </c>
      <c r="B161" s="19"/>
      <c r="C161" s="488"/>
      <c r="D161" s="503"/>
      <c r="E161" s="510"/>
      <c r="F161" s="472"/>
      <c r="G161" s="472"/>
      <c r="H161" s="472"/>
      <c r="I161" s="328" t="e">
        <v>#N/A</v>
      </c>
      <c r="J161" s="328"/>
      <c r="K161" s="396" t="e">
        <v>#N/A</v>
      </c>
      <c r="L161" s="281">
        <v>75</v>
      </c>
    </row>
    <row r="162" spans="1:12" s="26" customFormat="1" ht="20.25" customHeight="1" x14ac:dyDescent="0.35">
      <c r="A162" s="445" t="e">
        <v>#N/A</v>
      </c>
      <c r="B162" s="464"/>
      <c r="C162" s="464" t="s">
        <v>52</v>
      </c>
      <c r="D162" s="464" t="s">
        <v>51</v>
      </c>
      <c r="E162" s="464" t="s">
        <v>31</v>
      </c>
      <c r="F162" s="464" t="s">
        <v>56</v>
      </c>
      <c r="G162" s="464" t="s">
        <v>57</v>
      </c>
      <c r="H162" s="464" t="s">
        <v>110</v>
      </c>
      <c r="I162" s="445" t="e">
        <v>#N/A</v>
      </c>
      <c r="J162" s="445"/>
      <c r="K162" s="446" t="e">
        <v>#N/A</v>
      </c>
      <c r="L162" s="281">
        <v>76</v>
      </c>
    </row>
    <row r="163" spans="1:12" s="263" customFormat="1" x14ac:dyDescent="0.35">
      <c r="A163" s="452" t="e">
        <v>#N/A</v>
      </c>
      <c r="B163" s="471" t="s">
        <v>184</v>
      </c>
      <c r="C163" s="492" t="s">
        <v>29</v>
      </c>
      <c r="D163" s="504" t="s">
        <v>0</v>
      </c>
      <c r="E163" s="504">
        <v>3</v>
      </c>
      <c r="F163" s="452" t="s">
        <v>92</v>
      </c>
      <c r="G163" s="453" t="s">
        <v>11</v>
      </c>
      <c r="H163" s="452" t="s">
        <v>111</v>
      </c>
      <c r="I163" s="452" t="e">
        <v>#N/A</v>
      </c>
      <c r="J163" s="452"/>
      <c r="K163" s="454" t="e">
        <v>#N/A</v>
      </c>
      <c r="L163" s="281">
        <v>88</v>
      </c>
    </row>
    <row r="164" spans="1:12" s="318" customFormat="1" ht="23.25" customHeight="1" x14ac:dyDescent="0.35">
      <c r="A164" s="452" t="e">
        <v>#N/A</v>
      </c>
      <c r="B164" s="469"/>
      <c r="C164" s="451"/>
      <c r="D164" s="449"/>
      <c r="E164" s="449"/>
      <c r="F164" s="452" t="s">
        <v>328</v>
      </c>
      <c r="G164" s="453" t="s">
        <v>12</v>
      </c>
      <c r="H164" s="452" t="s">
        <v>111</v>
      </c>
      <c r="I164" s="452" t="e">
        <v>#N/A</v>
      </c>
      <c r="J164" s="452"/>
      <c r="K164" s="454" t="e">
        <v>#N/A</v>
      </c>
      <c r="L164" s="281">
        <v>89</v>
      </c>
    </row>
    <row r="165" spans="1:12" s="318" customFormat="1" ht="20.25" customHeight="1" x14ac:dyDescent="0.35">
      <c r="A165" s="452" t="e">
        <v>#N/A</v>
      </c>
      <c r="B165" s="469"/>
      <c r="C165" s="451"/>
      <c r="D165" s="449"/>
      <c r="E165" s="449"/>
      <c r="F165" s="452" t="s">
        <v>329</v>
      </c>
      <c r="G165" s="453" t="s">
        <v>17</v>
      </c>
      <c r="H165" s="452" t="s">
        <v>111</v>
      </c>
      <c r="I165" s="452" t="e">
        <v>#N/A</v>
      </c>
      <c r="J165" s="452"/>
      <c r="K165" s="454" t="e">
        <v>#N/A</v>
      </c>
      <c r="L165" s="281">
        <v>90</v>
      </c>
    </row>
    <row r="166" spans="1:12" s="318" customFormat="1" ht="20.25" customHeight="1" x14ac:dyDescent="0.35">
      <c r="A166" s="328" t="e">
        <v>#N/A</v>
      </c>
      <c r="B166" s="20" t="s">
        <v>184</v>
      </c>
      <c r="C166" s="494" t="s">
        <v>440</v>
      </c>
      <c r="D166" s="506" t="s">
        <v>1</v>
      </c>
      <c r="E166" s="511">
        <v>3</v>
      </c>
      <c r="F166" s="296" t="s">
        <v>98</v>
      </c>
      <c r="G166" s="296" t="s">
        <v>62</v>
      </c>
      <c r="H166" s="296" t="s">
        <v>111</v>
      </c>
      <c r="I166" s="328" t="e">
        <v>#N/A</v>
      </c>
      <c r="J166" s="328"/>
      <c r="K166" s="396" t="e">
        <v>#N/A</v>
      </c>
      <c r="L166" s="281">
        <v>91</v>
      </c>
    </row>
    <row r="167" spans="1:12" s="318" customFormat="1" ht="20.25" customHeight="1" x14ac:dyDescent="0.35">
      <c r="A167" s="328" t="e">
        <v>#N/A</v>
      </c>
      <c r="B167" s="19"/>
      <c r="C167" s="441"/>
      <c r="D167" s="440"/>
      <c r="E167" s="440"/>
      <c r="F167" s="13"/>
      <c r="G167" s="13"/>
      <c r="H167" s="13"/>
      <c r="I167" s="328" t="e">
        <v>#N/A</v>
      </c>
      <c r="J167" s="328"/>
      <c r="K167" s="396" t="e">
        <v>#N/A</v>
      </c>
      <c r="L167" s="281">
        <v>92</v>
      </c>
    </row>
    <row r="168" spans="1:12" s="318" customFormat="1" ht="20.25" customHeight="1" x14ac:dyDescent="0.35">
      <c r="A168" s="328" t="e">
        <v>#N/A</v>
      </c>
      <c r="B168" s="19"/>
      <c r="C168" s="441"/>
      <c r="D168" s="440"/>
      <c r="E168" s="440"/>
      <c r="F168" s="13" t="s">
        <v>100</v>
      </c>
      <c r="G168" s="13"/>
      <c r="H168" s="13"/>
      <c r="I168" s="328" t="e">
        <v>#N/A</v>
      </c>
      <c r="J168" s="328"/>
      <c r="K168" s="396" t="e">
        <v>#N/A</v>
      </c>
      <c r="L168" s="281">
        <v>102</v>
      </c>
    </row>
    <row r="169" spans="1:12" s="318" customFormat="1" ht="20.25" customHeight="1" x14ac:dyDescent="0.35">
      <c r="A169" s="328" t="e">
        <v>#N/A</v>
      </c>
      <c r="B169" s="464"/>
      <c r="C169" s="484" t="s">
        <v>52</v>
      </c>
      <c r="D169" s="484" t="s">
        <v>51</v>
      </c>
      <c r="E169" s="484" t="s">
        <v>31</v>
      </c>
      <c r="F169" s="257" t="s">
        <v>56</v>
      </c>
      <c r="G169" s="257" t="s">
        <v>57</v>
      </c>
      <c r="H169" s="257" t="s">
        <v>110</v>
      </c>
      <c r="I169" s="328" t="e">
        <v>#N/A</v>
      </c>
      <c r="J169" s="328"/>
      <c r="K169" s="396" t="e">
        <v>#N/A</v>
      </c>
      <c r="L169" s="281">
        <v>103</v>
      </c>
    </row>
    <row r="170" spans="1:12" s="26" customFormat="1" x14ac:dyDescent="0.35">
      <c r="A170" s="328" t="e">
        <v>#N/A</v>
      </c>
      <c r="B170" s="27" t="s">
        <v>341</v>
      </c>
      <c r="C170" s="500" t="s">
        <v>27</v>
      </c>
      <c r="D170" s="316" t="s">
        <v>1</v>
      </c>
      <c r="E170" s="316">
        <v>3</v>
      </c>
      <c r="F170" s="507" t="s">
        <v>90</v>
      </c>
      <c r="G170" s="507" t="s">
        <v>62</v>
      </c>
      <c r="H170" s="526" t="s">
        <v>111</v>
      </c>
      <c r="I170" s="328" t="e">
        <v>#N/A</v>
      </c>
      <c r="J170" s="328"/>
      <c r="K170" s="396" t="e">
        <v>#N/A</v>
      </c>
      <c r="L170" s="281">
        <v>111</v>
      </c>
    </row>
    <row r="171" spans="1:12" s="26" customFormat="1" ht="21" customHeight="1" x14ac:dyDescent="0.35">
      <c r="A171" s="328" t="e">
        <v>#N/A</v>
      </c>
      <c r="B171" s="27" t="s">
        <v>341</v>
      </c>
      <c r="C171" s="495" t="s">
        <v>442</v>
      </c>
      <c r="D171" s="507" t="s">
        <v>1</v>
      </c>
      <c r="E171" s="316">
        <v>3</v>
      </c>
      <c r="F171" s="507" t="s">
        <v>94</v>
      </c>
      <c r="G171" s="507" t="s">
        <v>62</v>
      </c>
      <c r="H171" s="507" t="s">
        <v>111</v>
      </c>
      <c r="I171" s="328" t="e">
        <v>#N/A</v>
      </c>
      <c r="J171" s="328"/>
      <c r="K171" s="396" t="e">
        <v>#N/A</v>
      </c>
      <c r="L171" s="281">
        <v>118</v>
      </c>
    </row>
    <row r="172" spans="1:12" s="263" customFormat="1" ht="34" customHeight="1" x14ac:dyDescent="0.35">
      <c r="A172" s="328" t="e">
        <v>#N/A</v>
      </c>
      <c r="B172" s="472"/>
      <c r="C172" s="15"/>
      <c r="D172" s="13"/>
      <c r="E172" s="13"/>
      <c r="F172" s="13" t="s">
        <v>100</v>
      </c>
      <c r="G172" s="13"/>
      <c r="H172" s="13"/>
      <c r="I172" s="328" t="e">
        <v>#N/A</v>
      </c>
      <c r="J172" s="328"/>
      <c r="K172" s="396" t="e">
        <v>#N/A</v>
      </c>
      <c r="L172" s="281">
        <v>119</v>
      </c>
    </row>
    <row r="173" spans="1:12" s="318" customFormat="1" ht="21" customHeight="1" x14ac:dyDescent="0.35">
      <c r="A173" s="328" t="e">
        <v>#N/A</v>
      </c>
      <c r="B173" s="464"/>
      <c r="C173" s="484" t="s">
        <v>52</v>
      </c>
      <c r="D173" s="484" t="s">
        <v>51</v>
      </c>
      <c r="E173" s="484" t="s">
        <v>31</v>
      </c>
      <c r="F173" s="257" t="s">
        <v>56</v>
      </c>
      <c r="G173" s="257" t="s">
        <v>57</v>
      </c>
      <c r="H173" s="257" t="s">
        <v>110</v>
      </c>
      <c r="I173" s="328" t="e">
        <v>#N/A</v>
      </c>
      <c r="J173" s="328"/>
      <c r="K173" s="396" t="e">
        <v>#N/A</v>
      </c>
      <c r="L173" s="281">
        <v>120</v>
      </c>
    </row>
    <row r="174" spans="1:12" s="318" customFormat="1" ht="21" customHeight="1" x14ac:dyDescent="0.35">
      <c r="A174" s="328" t="e">
        <v>#N/A</v>
      </c>
      <c r="B174" s="18"/>
      <c r="C174" s="482"/>
      <c r="D174" s="482"/>
      <c r="E174" s="482"/>
      <c r="F174" s="21"/>
      <c r="G174" s="21"/>
      <c r="H174" s="21"/>
      <c r="I174" s="328" t="e">
        <v>#N/A</v>
      </c>
      <c r="J174" s="328"/>
      <c r="K174" s="396" t="e">
        <v>#N/A</v>
      </c>
      <c r="L174" s="281">
        <v>126</v>
      </c>
    </row>
    <row r="175" spans="1:12" s="318" customFormat="1" ht="21" customHeight="1" x14ac:dyDescent="0.35">
      <c r="A175" s="328" t="e">
        <v>#N/A</v>
      </c>
      <c r="B175" s="26"/>
      <c r="C175" s="438"/>
      <c r="D175" s="438"/>
      <c r="E175" s="438"/>
      <c r="F175" s="439" t="s">
        <v>100</v>
      </c>
      <c r="G175" s="439"/>
      <c r="H175" s="439"/>
      <c r="I175" s="328" t="e">
        <v>#N/A</v>
      </c>
      <c r="J175" s="328"/>
      <c r="K175" s="396" t="e">
        <v>#N/A</v>
      </c>
      <c r="L175" s="281">
        <v>127</v>
      </c>
    </row>
    <row r="176" spans="1:12" s="26" customFormat="1" ht="20.25" hidden="1" customHeight="1" x14ac:dyDescent="0.35">
      <c r="A176" s="328" t="e">
        <v>#N/A</v>
      </c>
      <c r="F176" s="26" t="s">
        <v>100</v>
      </c>
      <c r="I176" s="328" t="e">
        <v>#N/A</v>
      </c>
      <c r="J176" s="328"/>
      <c r="K176" s="396" t="e">
        <v>#N/A</v>
      </c>
      <c r="L176" s="281">
        <v>175</v>
      </c>
    </row>
    <row r="177" spans="1:12" s="263" customFormat="1" ht="32.5" hidden="1" customHeight="1" x14ac:dyDescent="0.35">
      <c r="A177" s="328" t="e">
        <v>#N/A</v>
      </c>
      <c r="B177" s="254"/>
      <c r="C177" s="254" t="s">
        <v>52</v>
      </c>
      <c r="D177" s="254" t="s">
        <v>51</v>
      </c>
      <c r="E177" s="254" t="s">
        <v>31</v>
      </c>
      <c r="F177" s="254" t="s">
        <v>56</v>
      </c>
      <c r="G177" s="254" t="s">
        <v>57</v>
      </c>
      <c r="H177" s="254"/>
      <c r="I177" s="328" t="e">
        <v>#N/A</v>
      </c>
      <c r="J177" s="328"/>
      <c r="K177" s="396" t="e">
        <v>#N/A</v>
      </c>
      <c r="L177" s="281">
        <v>176</v>
      </c>
    </row>
    <row r="178" spans="1:12" s="26" customFormat="1" ht="21" hidden="1" customHeight="1" x14ac:dyDescent="0.35">
      <c r="A178" s="328" t="e">
        <v>#N/A</v>
      </c>
      <c r="B178" s="255"/>
      <c r="C178" s="255"/>
      <c r="D178" s="255"/>
      <c r="E178" s="255"/>
      <c r="F178" s="399" t="s">
        <v>83</v>
      </c>
      <c r="G178" s="399"/>
      <c r="H178" s="399"/>
      <c r="I178" s="328" t="e">
        <v>#N/A</v>
      </c>
      <c r="J178" s="328"/>
      <c r="K178" s="396" t="e">
        <v>#N/A</v>
      </c>
      <c r="L178" s="281">
        <v>177</v>
      </c>
    </row>
    <row r="179" spans="1:12" s="26" customFormat="1" ht="21" hidden="1" customHeight="1" x14ac:dyDescent="0.35">
      <c r="A179" s="328" t="e">
        <v>#N/A</v>
      </c>
      <c r="B179" s="255"/>
      <c r="C179" s="255"/>
      <c r="D179" s="255"/>
      <c r="E179" s="255"/>
      <c r="F179" s="399" t="s">
        <v>84</v>
      </c>
      <c r="G179" s="399"/>
      <c r="H179" s="399"/>
      <c r="I179" s="328" t="e">
        <v>#N/A</v>
      </c>
      <c r="J179" s="328"/>
      <c r="K179" s="396" t="e">
        <v>#N/A</v>
      </c>
      <c r="L179" s="281">
        <v>178</v>
      </c>
    </row>
    <row r="180" spans="1:12" s="26" customFormat="1" ht="21" hidden="1" customHeight="1" x14ac:dyDescent="0.35">
      <c r="A180" s="328" t="e">
        <v>#N/A</v>
      </c>
      <c r="B180" s="255"/>
      <c r="C180" s="255"/>
      <c r="D180" s="255"/>
      <c r="E180" s="255"/>
      <c r="F180" s="399" t="s">
        <v>85</v>
      </c>
      <c r="G180" s="399"/>
      <c r="H180" s="399"/>
      <c r="I180" s="328" t="e">
        <v>#N/A</v>
      </c>
      <c r="J180" s="328"/>
      <c r="K180" s="396" t="e">
        <v>#N/A</v>
      </c>
      <c r="L180" s="281">
        <v>179</v>
      </c>
    </row>
    <row r="181" spans="1:12" s="26" customFormat="1" ht="21" hidden="1" customHeight="1" x14ac:dyDescent="0.35">
      <c r="A181" s="328" t="e">
        <v>#N/A</v>
      </c>
      <c r="B181" s="255"/>
      <c r="C181" s="255"/>
      <c r="D181" s="255"/>
      <c r="E181" s="255"/>
      <c r="F181" s="399" t="s">
        <v>86</v>
      </c>
      <c r="G181" s="399"/>
      <c r="H181" s="399"/>
      <c r="I181" s="328" t="e">
        <v>#N/A</v>
      </c>
      <c r="J181" s="328"/>
      <c r="K181" s="396" t="e">
        <v>#N/A</v>
      </c>
      <c r="L181" s="281">
        <v>180</v>
      </c>
    </row>
    <row r="182" spans="1:12" s="26" customFormat="1" ht="15.75" hidden="1" customHeight="1" x14ac:dyDescent="0.35">
      <c r="A182" s="328" t="e">
        <v>#N/A</v>
      </c>
      <c r="B182" s="255"/>
      <c r="C182" s="255"/>
      <c r="D182" s="255"/>
      <c r="E182" s="255"/>
      <c r="F182" s="399" t="s">
        <v>87</v>
      </c>
      <c r="G182" s="399"/>
      <c r="H182" s="399"/>
      <c r="I182" s="328" t="e">
        <v>#N/A</v>
      </c>
      <c r="J182" s="328"/>
      <c r="K182" s="396" t="e">
        <v>#N/A</v>
      </c>
      <c r="L182" s="281">
        <v>181</v>
      </c>
    </row>
    <row r="183" spans="1:12" s="26" customFormat="1" ht="15.75" hidden="1" customHeight="1" x14ac:dyDescent="0.35">
      <c r="A183" s="328" t="e">
        <v>#N/A</v>
      </c>
      <c r="B183" s="399"/>
      <c r="C183" s="399"/>
      <c r="D183" s="399"/>
      <c r="E183" s="399"/>
      <c r="F183" s="399" t="s">
        <v>88</v>
      </c>
      <c r="G183" s="399"/>
      <c r="H183" s="399"/>
      <c r="I183" s="328" t="e">
        <v>#N/A</v>
      </c>
      <c r="J183" s="328"/>
      <c r="K183" s="396" t="e">
        <v>#N/A</v>
      </c>
      <c r="L183" s="281">
        <v>182</v>
      </c>
    </row>
    <row r="184" spans="1:12" s="26" customFormat="1" ht="21" hidden="1" customHeight="1" x14ac:dyDescent="0.35">
      <c r="A184" s="328" t="e">
        <v>#N/A</v>
      </c>
      <c r="B184" s="399"/>
      <c r="C184" s="399"/>
      <c r="D184" s="399"/>
      <c r="E184" s="399"/>
      <c r="F184" s="399" t="s">
        <v>89</v>
      </c>
      <c r="G184" s="399"/>
      <c r="H184" s="399"/>
      <c r="I184" s="328" t="e">
        <v>#N/A</v>
      </c>
      <c r="J184" s="328"/>
      <c r="K184" s="396" t="e">
        <v>#N/A</v>
      </c>
      <c r="L184" s="281">
        <v>183</v>
      </c>
    </row>
    <row r="185" spans="1:12" s="26" customFormat="1" ht="21" hidden="1" customHeight="1" x14ac:dyDescent="0.35">
      <c r="A185" s="328" t="e">
        <v>#N/A</v>
      </c>
      <c r="B185" s="399"/>
      <c r="C185" s="399"/>
      <c r="D185" s="399"/>
      <c r="E185" s="399"/>
      <c r="F185" s="399" t="s">
        <v>90</v>
      </c>
      <c r="G185" s="399"/>
      <c r="H185" s="399"/>
      <c r="I185" s="328" t="e">
        <v>#N/A</v>
      </c>
      <c r="J185" s="328"/>
      <c r="K185" s="396" t="e">
        <v>#N/A</v>
      </c>
      <c r="L185" s="281">
        <v>184</v>
      </c>
    </row>
    <row r="186" spans="1:12" s="26" customFormat="1" ht="21" hidden="1" customHeight="1" x14ac:dyDescent="0.35">
      <c r="A186" s="328" t="e">
        <v>#N/A</v>
      </c>
      <c r="B186" s="399"/>
      <c r="C186" s="399"/>
      <c r="D186" s="399"/>
      <c r="E186" s="399"/>
      <c r="F186" s="399" t="s">
        <v>180</v>
      </c>
      <c r="G186" s="399"/>
      <c r="H186" s="399"/>
      <c r="I186" s="328" t="e">
        <v>#N/A</v>
      </c>
      <c r="J186" s="328"/>
      <c r="K186" s="396" t="e">
        <v>#N/A</v>
      </c>
      <c r="L186" s="281">
        <v>185</v>
      </c>
    </row>
    <row r="187" spans="1:12" s="26" customFormat="1" ht="21" hidden="1" customHeight="1" x14ac:dyDescent="0.35">
      <c r="A187" s="328" t="e">
        <v>#N/A</v>
      </c>
      <c r="B187" s="399"/>
      <c r="C187" s="399"/>
      <c r="D187" s="399"/>
      <c r="E187" s="399"/>
      <c r="F187" s="399" t="s">
        <v>181</v>
      </c>
      <c r="G187" s="399"/>
      <c r="H187" s="399"/>
      <c r="I187" s="328" t="e">
        <v>#N/A</v>
      </c>
      <c r="J187" s="328"/>
      <c r="K187" s="396" t="e">
        <v>#N/A</v>
      </c>
      <c r="L187" s="281">
        <v>186</v>
      </c>
    </row>
    <row r="188" spans="1:12" s="26" customFormat="1" ht="21" hidden="1" customHeight="1" x14ac:dyDescent="0.35">
      <c r="A188" s="328" t="e">
        <v>#N/A</v>
      </c>
      <c r="B188" s="399"/>
      <c r="C188" s="399"/>
      <c r="D188" s="399"/>
      <c r="E188" s="399"/>
      <c r="F188" s="399" t="s">
        <v>91</v>
      </c>
      <c r="G188" s="399"/>
      <c r="H188" s="399"/>
      <c r="I188" s="328" t="e">
        <v>#N/A</v>
      </c>
      <c r="J188" s="328"/>
      <c r="K188" s="396" t="e">
        <v>#N/A</v>
      </c>
      <c r="L188" s="281">
        <v>187</v>
      </c>
    </row>
    <row r="189" spans="1:12" s="26" customFormat="1" ht="20.25" hidden="1" customHeight="1" x14ac:dyDescent="0.35">
      <c r="A189" s="328" t="e">
        <v>#N/A</v>
      </c>
      <c r="B189" s="399"/>
      <c r="C189" s="399"/>
      <c r="D189" s="399"/>
      <c r="E189" s="399"/>
      <c r="F189" s="399" t="s">
        <v>92</v>
      </c>
      <c r="G189" s="399"/>
      <c r="H189" s="399"/>
      <c r="I189" s="328" t="e">
        <v>#N/A</v>
      </c>
      <c r="J189" s="328"/>
      <c r="K189" s="396" t="e">
        <v>#N/A</v>
      </c>
      <c r="L189" s="281">
        <v>188</v>
      </c>
    </row>
    <row r="190" spans="1:12" s="263" customFormat="1" ht="31" customHeight="1" x14ac:dyDescent="0.35">
      <c r="A190" s="328" t="e">
        <v>#N/A</v>
      </c>
      <c r="B190" s="262"/>
      <c r="C190" s="262" t="s">
        <v>52</v>
      </c>
      <c r="D190" s="262" t="s">
        <v>51</v>
      </c>
      <c r="E190" s="262" t="s">
        <v>31</v>
      </c>
      <c r="F190" s="262" t="s">
        <v>56</v>
      </c>
      <c r="G190" s="262" t="s">
        <v>57</v>
      </c>
      <c r="H190" s="262" t="s">
        <v>110</v>
      </c>
      <c r="I190" s="328" t="e">
        <v>#N/A</v>
      </c>
      <c r="J190" s="328"/>
      <c r="K190" s="396" t="e">
        <v>#N/A</v>
      </c>
      <c r="L190" s="281">
        <v>128</v>
      </c>
    </row>
    <row r="191" spans="1:12" s="263" customFormat="1" ht="36" customHeight="1" x14ac:dyDescent="0.35">
      <c r="A191" s="328" t="e">
        <v>#N/A</v>
      </c>
      <c r="B191" s="468"/>
      <c r="C191" s="13"/>
      <c r="D191" s="13"/>
      <c r="E191" s="13"/>
      <c r="F191" s="13" t="s">
        <v>100</v>
      </c>
      <c r="G191" s="439"/>
      <c r="H191" s="439"/>
      <c r="I191" s="328" t="e">
        <v>#N/A</v>
      </c>
      <c r="J191" s="328"/>
      <c r="K191" s="396" t="e">
        <v>#N/A</v>
      </c>
      <c r="L191" s="281">
        <v>131</v>
      </c>
    </row>
    <row r="192" spans="1:12" s="272" customFormat="1" ht="33" customHeight="1" x14ac:dyDescent="0.35">
      <c r="A192" s="328" t="e">
        <v>#N/A</v>
      </c>
      <c r="B192" s="262"/>
      <c r="C192" s="256" t="s">
        <v>52</v>
      </c>
      <c r="D192" s="256" t="s">
        <v>51</v>
      </c>
      <c r="E192" s="256" t="s">
        <v>31</v>
      </c>
      <c r="F192" s="254" t="s">
        <v>56</v>
      </c>
      <c r="G192" s="254" t="s">
        <v>57</v>
      </c>
      <c r="H192" s="254" t="s">
        <v>110</v>
      </c>
      <c r="I192" s="328" t="e">
        <v>#N/A</v>
      </c>
      <c r="J192" s="328"/>
      <c r="K192" s="396" t="e">
        <v>#N/A</v>
      </c>
      <c r="L192" s="281">
        <v>132</v>
      </c>
    </row>
    <row r="193" spans="1:12" s="272" customFormat="1" ht="21" customHeight="1" x14ac:dyDescent="0.35">
      <c r="A193" s="328" t="e">
        <v>#N/A</v>
      </c>
      <c r="B193" s="14" t="s">
        <v>187</v>
      </c>
      <c r="C193" s="479" t="s">
        <v>446</v>
      </c>
      <c r="D193" s="486" t="s">
        <v>1</v>
      </c>
      <c r="E193" s="486">
        <v>3</v>
      </c>
      <c r="F193" s="286" t="s">
        <v>97</v>
      </c>
      <c r="G193" s="286" t="s">
        <v>62</v>
      </c>
      <c r="H193" s="286" t="s">
        <v>111</v>
      </c>
      <c r="I193" s="328" t="e">
        <v>#N/A</v>
      </c>
      <c r="J193" s="328"/>
      <c r="K193" s="396" t="e">
        <v>#N/A</v>
      </c>
      <c r="L193" s="281">
        <v>151</v>
      </c>
    </row>
    <row r="194" spans="1:12" s="272" customFormat="1" ht="21" customHeight="1" x14ac:dyDescent="0.35">
      <c r="A194" s="328" t="e">
        <v>#N/A</v>
      </c>
      <c r="B194" s="26"/>
      <c r="C194" s="438"/>
      <c r="D194" s="438"/>
      <c r="E194" s="438"/>
      <c r="F194" s="439" t="s">
        <v>100</v>
      </c>
      <c r="G194" s="439"/>
      <c r="H194" s="439"/>
      <c r="I194" s="328" t="e">
        <v>#N/A</v>
      </c>
      <c r="J194" s="328"/>
      <c r="K194" s="396" t="e">
        <v>#N/A</v>
      </c>
      <c r="L194" s="281">
        <v>152</v>
      </c>
    </row>
    <row r="195" spans="1:12" s="272" customFormat="1" ht="21" customHeight="1" x14ac:dyDescent="0.35">
      <c r="A195" s="328" t="e">
        <v>#N/A</v>
      </c>
      <c r="B195" s="262"/>
      <c r="C195" s="256" t="s">
        <v>52</v>
      </c>
      <c r="D195" s="256" t="s">
        <v>51</v>
      </c>
      <c r="E195" s="256" t="s">
        <v>31</v>
      </c>
      <c r="F195" s="254" t="s">
        <v>56</v>
      </c>
      <c r="G195" s="254" t="s">
        <v>57</v>
      </c>
      <c r="H195" s="254" t="s">
        <v>110</v>
      </c>
      <c r="I195" s="328" t="e">
        <v>#N/A</v>
      </c>
      <c r="J195" s="328"/>
      <c r="K195" s="396" t="e">
        <v>#N/A</v>
      </c>
      <c r="L195" s="281">
        <v>153</v>
      </c>
    </row>
    <row r="196" spans="1:12" s="272" customFormat="1" ht="21" customHeight="1" x14ac:dyDescent="0.35">
      <c r="A196" s="328" t="e">
        <v>#N/A</v>
      </c>
      <c r="B196" s="26"/>
      <c r="C196" s="438"/>
      <c r="D196" s="438"/>
      <c r="E196" s="438"/>
      <c r="F196" s="439"/>
      <c r="G196" s="439"/>
      <c r="H196" s="439"/>
      <c r="I196" s="328" t="e">
        <v>#N/A</v>
      </c>
      <c r="J196" s="328"/>
      <c r="K196" s="396" t="e">
        <v>#N/A</v>
      </c>
      <c r="L196" s="281">
        <v>161</v>
      </c>
    </row>
    <row r="197" spans="1:12" s="272" customFormat="1" ht="21" customHeight="1" x14ac:dyDescent="0.35">
      <c r="A197" s="328" t="e">
        <v>#N/A</v>
      </c>
      <c r="B197" s="262"/>
      <c r="C197" s="256" t="s">
        <v>52</v>
      </c>
      <c r="D197" s="256" t="s">
        <v>51</v>
      </c>
      <c r="E197" s="256" t="s">
        <v>31</v>
      </c>
      <c r="F197" s="254" t="s">
        <v>56</v>
      </c>
      <c r="G197" s="254" t="s">
        <v>57</v>
      </c>
      <c r="H197" s="254" t="s">
        <v>110</v>
      </c>
      <c r="I197" s="328" t="e">
        <v>#N/A</v>
      </c>
      <c r="J197" s="328"/>
      <c r="K197" s="396" t="e">
        <v>#N/A</v>
      </c>
      <c r="L197" s="281">
        <v>162</v>
      </c>
    </row>
    <row r="198" spans="1:12" s="263" customFormat="1" ht="30.65" customHeight="1" x14ac:dyDescent="0.35">
      <c r="A198" s="328" t="e">
        <v>#N/A</v>
      </c>
      <c r="B198" s="26"/>
      <c r="C198" s="26"/>
      <c r="D198" s="26"/>
      <c r="E198" s="26"/>
      <c r="F198" s="26"/>
      <c r="G198" s="26"/>
      <c r="H198" s="26"/>
      <c r="I198" s="328" t="e">
        <v>#N/A</v>
      </c>
      <c r="J198" s="328"/>
      <c r="K198" s="396" t="e">
        <v>#N/A</v>
      </c>
      <c r="L198" s="281">
        <v>169</v>
      </c>
    </row>
    <row r="199" spans="1:12" s="26" customFormat="1" ht="34.5" customHeight="1" x14ac:dyDescent="0.35">
      <c r="A199" s="328" t="e">
        <v>#N/A</v>
      </c>
      <c r="B199" s="439"/>
      <c r="C199" s="439"/>
      <c r="D199" s="439"/>
      <c r="E199" s="439"/>
      <c r="F199" s="439" t="s">
        <v>100</v>
      </c>
      <c r="G199" s="439"/>
      <c r="H199" s="439"/>
      <c r="I199" s="328" t="e">
        <v>#N/A</v>
      </c>
      <c r="J199" s="328"/>
      <c r="K199" s="396" t="e">
        <v>#N/A</v>
      </c>
      <c r="L199" s="281">
        <v>170</v>
      </c>
    </row>
    <row r="200" spans="1:12" s="319" customFormat="1" ht="20.25" customHeight="1" x14ac:dyDescent="0.35">
      <c r="A200" s="328" t="e">
        <v>#N/A</v>
      </c>
      <c r="B200" s="262"/>
      <c r="C200" s="256" t="s">
        <v>52</v>
      </c>
      <c r="D200" s="256" t="s">
        <v>51</v>
      </c>
      <c r="E200" s="256" t="s">
        <v>31</v>
      </c>
      <c r="F200" s="254" t="s">
        <v>56</v>
      </c>
      <c r="G200" s="254" t="s">
        <v>57</v>
      </c>
      <c r="H200" s="254" t="s">
        <v>110</v>
      </c>
      <c r="I200" s="328" t="e">
        <v>#N/A</v>
      </c>
      <c r="J200" s="328"/>
      <c r="K200" s="396" t="e">
        <v>#N/A</v>
      </c>
      <c r="L200" s="281">
        <v>171</v>
      </c>
    </row>
    <row r="201" spans="1:12" s="319" customFormat="1" ht="20.25" customHeight="1" x14ac:dyDescent="0.35">
      <c r="A201" s="328" t="e">
        <v>#N/A</v>
      </c>
      <c r="B201" s="26"/>
      <c r="C201" s="438"/>
      <c r="D201" s="438"/>
      <c r="E201" s="438"/>
      <c r="F201" s="439" t="s">
        <v>100</v>
      </c>
      <c r="G201" s="439"/>
      <c r="H201" s="439"/>
      <c r="I201" s="328" t="e">
        <v>#N/A</v>
      </c>
      <c r="J201" s="328"/>
      <c r="K201" s="396" t="e">
        <v>#N/A</v>
      </c>
      <c r="L201" s="281">
        <v>189</v>
      </c>
    </row>
    <row r="202" spans="1:12" s="319" customFormat="1" ht="20.25" customHeight="1" x14ac:dyDescent="0.35">
      <c r="A202" s="328" t="e">
        <v>#N/A</v>
      </c>
      <c r="B202" s="262"/>
      <c r="C202" s="256" t="s">
        <v>52</v>
      </c>
      <c r="D202" s="256" t="s">
        <v>51</v>
      </c>
      <c r="E202" s="256" t="s">
        <v>31</v>
      </c>
      <c r="F202" s="254" t="s">
        <v>56</v>
      </c>
      <c r="G202" s="254" t="s">
        <v>57</v>
      </c>
      <c r="H202" s="254" t="s">
        <v>110</v>
      </c>
      <c r="I202" s="328" t="e">
        <v>#N/A</v>
      </c>
      <c r="J202" s="328"/>
      <c r="K202" s="396" t="e">
        <v>#N/A</v>
      </c>
      <c r="L202" s="281">
        <v>190</v>
      </c>
    </row>
    <row r="203" spans="1:12" s="319" customFormat="1" ht="20.25" customHeight="1" x14ac:dyDescent="0.35">
      <c r="A203" s="328" t="e">
        <v>#N/A</v>
      </c>
      <c r="B203" s="26"/>
      <c r="C203" s="438"/>
      <c r="D203" s="438"/>
      <c r="E203" s="438"/>
      <c r="F203" s="439" t="s">
        <v>100</v>
      </c>
      <c r="G203" s="439"/>
      <c r="H203" s="439"/>
      <c r="I203" s="328" t="e">
        <v>#N/A</v>
      </c>
      <c r="J203" s="328"/>
      <c r="K203" s="396" t="e">
        <v>#N/A</v>
      </c>
      <c r="L203" s="281">
        <v>197</v>
      </c>
    </row>
    <row r="204" spans="1:12" s="319" customFormat="1" ht="21" customHeight="1" x14ac:dyDescent="0.35">
      <c r="A204" s="328" t="e">
        <v>#N/A</v>
      </c>
      <c r="B204" s="262"/>
      <c r="C204" s="256" t="s">
        <v>52</v>
      </c>
      <c r="D204" s="256" t="s">
        <v>51</v>
      </c>
      <c r="E204" s="256" t="s">
        <v>31</v>
      </c>
      <c r="F204" s="254" t="s">
        <v>56</v>
      </c>
      <c r="G204" s="254" t="s">
        <v>57</v>
      </c>
      <c r="H204" s="254" t="s">
        <v>110</v>
      </c>
      <c r="I204" s="328" t="e">
        <v>#N/A</v>
      </c>
      <c r="J204" s="328"/>
      <c r="K204" s="396" t="e">
        <v>#N/A</v>
      </c>
      <c r="L204" s="281">
        <v>198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204"/>
  <sheetViews>
    <sheetView zoomScale="70" zoomScaleNormal="70" workbookViewId="0">
      <selection activeCell="C21" sqref="C21"/>
    </sheetView>
  </sheetViews>
  <sheetFormatPr defaultColWidth="9.1796875" defaultRowHeight="15.5" x14ac:dyDescent="0.35"/>
  <cols>
    <col min="1" max="1" width="8.7265625" customWidth="1"/>
    <col min="2" max="2" width="39.7265625" style="331" customWidth="1"/>
    <col min="3" max="3" width="49.54296875" style="18" bestFit="1" customWidth="1"/>
    <col min="4" max="4" width="29.26953125" style="18" bestFit="1" customWidth="1"/>
    <col min="5" max="5" width="12.453125" style="18" customWidth="1"/>
    <col min="6" max="6" width="5.26953125" style="18" bestFit="1" customWidth="1"/>
    <col min="7" max="7" width="9.26953125" style="18" bestFit="1" customWidth="1"/>
    <col min="8" max="8" width="8.453125" style="18" bestFit="1" customWidth="1"/>
    <col min="9" max="9" width="8.453125" style="18" customWidth="1"/>
    <col min="10" max="10" width="41.453125" style="331" bestFit="1" customWidth="1"/>
    <col min="11" max="11" width="8" style="331" customWidth="1"/>
    <col min="12" max="12" width="39.7265625" style="331" customWidth="1"/>
    <col min="13" max="13" width="9.1796875" style="18"/>
    <col min="14" max="14" width="5.54296875" style="18" customWidth="1"/>
    <col min="15" max="16384" width="9.1796875" style="18"/>
  </cols>
  <sheetData>
    <row r="1" spans="2:14" ht="21" customHeight="1" x14ac:dyDescent="0.35">
      <c r="B1" s="394"/>
      <c r="L1" s="394"/>
    </row>
    <row r="2" spans="2:14" s="253" customFormat="1" ht="36" customHeight="1" x14ac:dyDescent="0.35">
      <c r="B2" s="273" t="s">
        <v>210</v>
      </c>
      <c r="C2" s="463" t="s">
        <v>185</v>
      </c>
      <c r="D2" s="499" t="s">
        <v>7</v>
      </c>
      <c r="E2" s="310" t="s">
        <v>0</v>
      </c>
      <c r="F2" s="514">
        <v>3</v>
      </c>
      <c r="G2" s="285" t="s">
        <v>91</v>
      </c>
      <c r="H2" s="304" t="s">
        <v>10</v>
      </c>
      <c r="I2" s="304" t="s">
        <v>111</v>
      </c>
      <c r="J2" s="328" t="s">
        <v>126</v>
      </c>
      <c r="K2" s="170">
        <v>20</v>
      </c>
      <c r="L2" s="328" t="s">
        <v>210</v>
      </c>
      <c r="M2" s="281">
        <v>95</v>
      </c>
      <c r="N2" s="297"/>
    </row>
    <row r="3" spans="2:14" s="281" customFormat="1" ht="21" customHeight="1" x14ac:dyDescent="0.35">
      <c r="B3" s="273" t="s">
        <v>210</v>
      </c>
      <c r="C3" s="27" t="s">
        <v>341</v>
      </c>
      <c r="D3" s="351" t="s">
        <v>255</v>
      </c>
      <c r="E3" s="350" t="s">
        <v>1</v>
      </c>
      <c r="F3" s="349">
        <v>3</v>
      </c>
      <c r="G3" s="294" t="s">
        <v>83</v>
      </c>
      <c r="H3" s="292" t="s">
        <v>8</v>
      </c>
      <c r="I3" s="294" t="s">
        <v>111</v>
      </c>
      <c r="J3" s="328" t="s">
        <v>206</v>
      </c>
      <c r="K3" s="95">
        <v>20</v>
      </c>
      <c r="L3" s="328" t="s">
        <v>210</v>
      </c>
      <c r="M3" s="281">
        <v>104</v>
      </c>
      <c r="N3" s="295"/>
    </row>
    <row r="4" spans="2:14" s="318" customFormat="1" ht="20.25" customHeight="1" x14ac:dyDescent="0.35">
      <c r="B4" s="273" t="s">
        <v>210</v>
      </c>
      <c r="C4" s="14" t="s">
        <v>187</v>
      </c>
      <c r="D4" s="388" t="s">
        <v>7</v>
      </c>
      <c r="E4" s="388" t="s">
        <v>1</v>
      </c>
      <c r="F4" s="388">
        <v>3</v>
      </c>
      <c r="G4" s="275" t="s">
        <v>86</v>
      </c>
      <c r="H4" s="275" t="s">
        <v>21</v>
      </c>
      <c r="I4" s="275" t="s">
        <v>111</v>
      </c>
      <c r="J4" s="328" t="s">
        <v>206</v>
      </c>
      <c r="K4" s="205">
        <v>20</v>
      </c>
      <c r="L4" s="328" t="s">
        <v>210</v>
      </c>
      <c r="M4" s="281">
        <v>136</v>
      </c>
      <c r="N4" s="322"/>
    </row>
    <row r="5" spans="2:14" s="282" customFormat="1" ht="20.25" customHeight="1" x14ac:dyDescent="0.35">
      <c r="B5" s="273" t="s">
        <v>210</v>
      </c>
      <c r="C5" s="20" t="s">
        <v>336</v>
      </c>
      <c r="D5" s="337" t="s">
        <v>255</v>
      </c>
      <c r="E5" s="337" t="s">
        <v>1</v>
      </c>
      <c r="F5" s="337">
        <v>3</v>
      </c>
      <c r="G5" s="460" t="s">
        <v>88</v>
      </c>
      <c r="H5" s="292" t="s">
        <v>17</v>
      </c>
      <c r="I5" s="460" t="s">
        <v>111</v>
      </c>
      <c r="J5" s="328" t="s">
        <v>206</v>
      </c>
      <c r="K5" s="95">
        <v>20</v>
      </c>
      <c r="L5" s="328" t="s">
        <v>210</v>
      </c>
      <c r="M5" s="281">
        <v>64</v>
      </c>
      <c r="N5" s="293"/>
    </row>
    <row r="6" spans="2:14" s="281" customFormat="1" ht="21" customHeight="1" x14ac:dyDescent="0.35">
      <c r="B6" s="328" t="s">
        <v>242</v>
      </c>
      <c r="C6" s="20" t="s">
        <v>178</v>
      </c>
      <c r="D6" s="335" t="s">
        <v>29</v>
      </c>
      <c r="E6" s="335" t="s">
        <v>0</v>
      </c>
      <c r="F6" s="335">
        <v>3</v>
      </c>
      <c r="G6" s="459" t="s">
        <v>90</v>
      </c>
      <c r="H6" s="459" t="s">
        <v>11</v>
      </c>
      <c r="I6" s="271" t="s">
        <v>111</v>
      </c>
      <c r="J6" s="328" t="s">
        <v>122</v>
      </c>
      <c r="K6" s="328">
        <v>63</v>
      </c>
      <c r="L6" s="328" t="s">
        <v>242</v>
      </c>
      <c r="M6" s="281">
        <v>9</v>
      </c>
      <c r="N6" s="274"/>
    </row>
    <row r="7" spans="2:14" s="281" customFormat="1" ht="21" customHeight="1" x14ac:dyDescent="0.35">
      <c r="B7" s="328" t="s">
        <v>242</v>
      </c>
      <c r="C7" s="20" t="s">
        <v>178</v>
      </c>
      <c r="D7" s="335" t="s">
        <v>29</v>
      </c>
      <c r="E7" s="335" t="s">
        <v>0</v>
      </c>
      <c r="F7" s="335">
        <v>3</v>
      </c>
      <c r="G7" s="459" t="s">
        <v>181</v>
      </c>
      <c r="H7" s="459" t="s">
        <v>17</v>
      </c>
      <c r="I7" s="271" t="s">
        <v>111</v>
      </c>
      <c r="J7" s="328" t="s">
        <v>125</v>
      </c>
      <c r="K7" s="328">
        <v>63</v>
      </c>
      <c r="L7" s="328" t="s">
        <v>242</v>
      </c>
      <c r="M7" s="281">
        <v>11</v>
      </c>
      <c r="N7" s="274"/>
    </row>
    <row r="8" spans="2:14" s="281" customFormat="1" ht="21" customHeight="1" x14ac:dyDescent="0.35">
      <c r="B8" s="328" t="s">
        <v>242</v>
      </c>
      <c r="C8" s="20" t="s">
        <v>336</v>
      </c>
      <c r="D8" s="346" t="s">
        <v>250</v>
      </c>
      <c r="E8" s="332" t="s">
        <v>2</v>
      </c>
      <c r="F8" s="332">
        <v>3</v>
      </c>
      <c r="G8" s="277" t="s">
        <v>84</v>
      </c>
      <c r="H8" s="277" t="s">
        <v>9</v>
      </c>
      <c r="I8" s="277" t="s">
        <v>111</v>
      </c>
      <c r="J8" s="328" t="s">
        <v>226</v>
      </c>
      <c r="K8" s="95">
        <v>63</v>
      </c>
      <c r="L8" s="328" t="s">
        <v>242</v>
      </c>
      <c r="M8" s="281">
        <v>60</v>
      </c>
      <c r="N8" s="290"/>
    </row>
    <row r="9" spans="2:14" s="272" customFormat="1" ht="21" customHeight="1" x14ac:dyDescent="0.35">
      <c r="B9" s="328" t="s">
        <v>242</v>
      </c>
      <c r="C9" s="20" t="s">
        <v>337</v>
      </c>
      <c r="D9" s="337" t="s">
        <v>41</v>
      </c>
      <c r="E9" s="337" t="s">
        <v>1</v>
      </c>
      <c r="F9" s="337">
        <v>2</v>
      </c>
      <c r="G9" s="460" t="s">
        <v>88</v>
      </c>
      <c r="H9" s="460" t="s">
        <v>8</v>
      </c>
      <c r="I9" s="460" t="s">
        <v>111</v>
      </c>
      <c r="J9" s="328" t="s">
        <v>196</v>
      </c>
      <c r="K9" s="95">
        <v>63</v>
      </c>
      <c r="L9" s="328" t="s">
        <v>242</v>
      </c>
      <c r="M9" s="281">
        <v>71</v>
      </c>
      <c r="N9" s="274"/>
    </row>
    <row r="10" spans="2:14" s="272" customFormat="1" ht="21" customHeight="1" x14ac:dyDescent="0.35">
      <c r="B10" s="328" t="s">
        <v>242</v>
      </c>
      <c r="C10" s="20" t="s">
        <v>184</v>
      </c>
      <c r="D10" s="351" t="s">
        <v>32</v>
      </c>
      <c r="E10" s="349" t="s">
        <v>1</v>
      </c>
      <c r="F10" s="349">
        <v>3</v>
      </c>
      <c r="G10" s="273" t="s">
        <v>90</v>
      </c>
      <c r="H10" s="294" t="s">
        <v>19</v>
      </c>
      <c r="I10" s="273" t="s">
        <v>111</v>
      </c>
      <c r="J10" s="328" t="s">
        <v>125</v>
      </c>
      <c r="K10" s="218">
        <v>63</v>
      </c>
      <c r="L10" s="328" t="s">
        <v>242</v>
      </c>
      <c r="M10" s="281">
        <v>84</v>
      </c>
      <c r="N10" s="295"/>
    </row>
    <row r="11" spans="2:14" s="272" customFormat="1" ht="21" customHeight="1" x14ac:dyDescent="0.35">
      <c r="B11" s="452" t="s">
        <v>197</v>
      </c>
      <c r="C11" s="27" t="s">
        <v>341</v>
      </c>
      <c r="D11" s="383" t="s">
        <v>5</v>
      </c>
      <c r="E11" s="366" t="s">
        <v>2</v>
      </c>
      <c r="F11" s="365">
        <v>3</v>
      </c>
      <c r="G11" s="307" t="s">
        <v>181</v>
      </c>
      <c r="H11" s="307" t="s">
        <v>377</v>
      </c>
      <c r="I11" s="307" t="s">
        <v>111</v>
      </c>
      <c r="J11" s="328" t="s">
        <v>114</v>
      </c>
      <c r="K11" s="328">
        <v>2</v>
      </c>
      <c r="L11" s="328" t="s">
        <v>197</v>
      </c>
      <c r="M11" s="281">
        <v>113</v>
      </c>
      <c r="N11" s="308"/>
    </row>
    <row r="12" spans="2:14" s="274" customFormat="1" ht="21" customHeight="1" x14ac:dyDescent="0.35">
      <c r="B12" s="452" t="s">
        <v>123</v>
      </c>
      <c r="C12" s="14" t="s">
        <v>187</v>
      </c>
      <c r="D12" s="391" t="s">
        <v>27</v>
      </c>
      <c r="E12" s="337" t="s">
        <v>1</v>
      </c>
      <c r="F12" s="337">
        <v>3</v>
      </c>
      <c r="G12" s="460" t="s">
        <v>329</v>
      </c>
      <c r="H12" s="460" t="s">
        <v>11</v>
      </c>
      <c r="I12" s="460" t="s">
        <v>111</v>
      </c>
      <c r="J12" s="328" t="s">
        <v>215</v>
      </c>
      <c r="K12" s="90">
        <v>33</v>
      </c>
      <c r="L12" s="328" t="s">
        <v>123</v>
      </c>
      <c r="M12" s="281">
        <v>146</v>
      </c>
      <c r="N12" s="293"/>
    </row>
    <row r="13" spans="2:14" s="274" customFormat="1" ht="21" customHeight="1" x14ac:dyDescent="0.35">
      <c r="B13" s="452" t="s">
        <v>123</v>
      </c>
      <c r="C13" s="14" t="s">
        <v>343</v>
      </c>
      <c r="D13" s="332" t="s">
        <v>5</v>
      </c>
      <c r="E13" s="332" t="s">
        <v>2</v>
      </c>
      <c r="F13" s="332">
        <v>3</v>
      </c>
      <c r="G13" s="277" t="s">
        <v>87</v>
      </c>
      <c r="H13" s="277" t="s">
        <v>12</v>
      </c>
      <c r="I13" s="277" t="s">
        <v>111</v>
      </c>
      <c r="J13" s="328" t="s">
        <v>120</v>
      </c>
      <c r="K13" s="96">
        <v>33</v>
      </c>
      <c r="L13" s="328" t="s">
        <v>123</v>
      </c>
      <c r="M13" s="281">
        <v>158</v>
      </c>
      <c r="N13" s="325"/>
    </row>
    <row r="14" spans="2:14" s="274" customFormat="1" ht="21" customHeight="1" x14ac:dyDescent="0.35">
      <c r="B14" s="452" t="s">
        <v>123</v>
      </c>
      <c r="C14" s="20" t="s">
        <v>188</v>
      </c>
      <c r="D14" s="335" t="s">
        <v>50</v>
      </c>
      <c r="E14" s="335" t="s">
        <v>0</v>
      </c>
      <c r="F14" s="335">
        <v>3</v>
      </c>
      <c r="G14" s="400" t="s">
        <v>84</v>
      </c>
      <c r="H14" s="400" t="s">
        <v>9</v>
      </c>
      <c r="I14" s="459" t="s">
        <v>111</v>
      </c>
      <c r="J14" s="328" t="s">
        <v>218</v>
      </c>
      <c r="K14" s="95">
        <v>33</v>
      </c>
      <c r="L14" s="328" t="s">
        <v>123</v>
      </c>
      <c r="M14" s="281">
        <v>173</v>
      </c>
      <c r="N14" s="318"/>
    </row>
    <row r="15" spans="2:14" s="274" customFormat="1" ht="21" customHeight="1" x14ac:dyDescent="0.35">
      <c r="B15" s="452" t="s">
        <v>123</v>
      </c>
      <c r="C15" s="20" t="s">
        <v>185</v>
      </c>
      <c r="D15" s="371" t="s">
        <v>5</v>
      </c>
      <c r="E15" s="370" t="s">
        <v>2</v>
      </c>
      <c r="F15" s="370">
        <v>3</v>
      </c>
      <c r="G15" s="306" t="s">
        <v>328</v>
      </c>
      <c r="H15" s="306" t="s">
        <v>21</v>
      </c>
      <c r="I15" s="307" t="s">
        <v>111</v>
      </c>
      <c r="J15" s="328" t="s">
        <v>215</v>
      </c>
      <c r="K15" s="176">
        <v>33</v>
      </c>
      <c r="L15" s="328" t="s">
        <v>123</v>
      </c>
      <c r="M15" s="281">
        <v>97</v>
      </c>
      <c r="N15" s="308"/>
    </row>
    <row r="16" spans="2:14" ht="21" customHeight="1" x14ac:dyDescent="0.35">
      <c r="B16" s="452" t="s">
        <v>123</v>
      </c>
      <c r="C16" s="20" t="s">
        <v>179</v>
      </c>
      <c r="D16" s="491" t="s">
        <v>33</v>
      </c>
      <c r="E16" s="491" t="s">
        <v>1</v>
      </c>
      <c r="F16" s="491">
        <v>3</v>
      </c>
      <c r="G16" s="32" t="s">
        <v>86</v>
      </c>
      <c r="H16" s="32" t="s">
        <v>12</v>
      </c>
      <c r="I16" s="32" t="s">
        <v>111</v>
      </c>
      <c r="J16" s="328" t="s">
        <v>218</v>
      </c>
      <c r="K16" s="202">
        <v>33</v>
      </c>
      <c r="L16" s="328" t="s">
        <v>123</v>
      </c>
      <c r="M16" s="281">
        <v>19</v>
      </c>
      <c r="N16" s="282"/>
    </row>
    <row r="17" spans="2:14" s="253" customFormat="1" ht="30" x14ac:dyDescent="0.35">
      <c r="B17" s="395" t="s">
        <v>59</v>
      </c>
      <c r="C17" s="254"/>
      <c r="D17" s="254" t="s">
        <v>52</v>
      </c>
      <c r="E17" s="254" t="s">
        <v>51</v>
      </c>
      <c r="F17" s="254" t="s">
        <v>31</v>
      </c>
      <c r="G17" s="254" t="s">
        <v>56</v>
      </c>
      <c r="H17" s="254" t="s">
        <v>57</v>
      </c>
      <c r="I17" s="254" t="s">
        <v>110</v>
      </c>
      <c r="J17" s="395" t="s">
        <v>58</v>
      </c>
      <c r="K17" s="395"/>
      <c r="L17" s="395" t="s">
        <v>59</v>
      </c>
      <c r="M17" s="253">
        <v>1</v>
      </c>
    </row>
    <row r="18" spans="2:14" s="282" customFormat="1" ht="20.25" customHeight="1" x14ac:dyDescent="0.35">
      <c r="B18" s="573" t="s">
        <v>228</v>
      </c>
      <c r="C18" s="588" t="s">
        <v>341</v>
      </c>
      <c r="D18" s="632" t="s">
        <v>259</v>
      </c>
      <c r="E18" s="625" t="s">
        <v>0</v>
      </c>
      <c r="F18" s="633">
        <v>3</v>
      </c>
      <c r="G18" s="575" t="s">
        <v>89</v>
      </c>
      <c r="H18" s="575" t="s">
        <v>26</v>
      </c>
      <c r="I18" s="575" t="s">
        <v>111</v>
      </c>
      <c r="J18" s="573" t="s">
        <v>224</v>
      </c>
      <c r="K18" s="622">
        <v>44</v>
      </c>
      <c r="L18" s="573" t="s">
        <v>228</v>
      </c>
      <c r="M18" s="595">
        <v>110</v>
      </c>
      <c r="N18" s="297"/>
    </row>
    <row r="19" spans="2:14" s="282" customFormat="1" ht="20.25" customHeight="1" x14ac:dyDescent="0.35">
      <c r="B19" s="273" t="s">
        <v>124</v>
      </c>
      <c r="C19" s="592" t="s">
        <v>179</v>
      </c>
      <c r="D19" s="337" t="s">
        <v>33</v>
      </c>
      <c r="E19" s="337" t="s">
        <v>1</v>
      </c>
      <c r="F19" s="337">
        <v>3</v>
      </c>
      <c r="G19" s="401" t="s">
        <v>83</v>
      </c>
      <c r="H19" s="401" t="s">
        <v>9</v>
      </c>
      <c r="I19" s="401" t="s">
        <v>111</v>
      </c>
      <c r="J19" s="273" t="s">
        <v>225</v>
      </c>
      <c r="K19" s="95">
        <v>30</v>
      </c>
      <c r="L19" s="273" t="s">
        <v>124</v>
      </c>
      <c r="M19" s="274">
        <v>16</v>
      </c>
    </row>
    <row r="20" spans="2:14" s="282" customFormat="1" x14ac:dyDescent="0.35">
      <c r="B20" s="273" t="s">
        <v>124</v>
      </c>
      <c r="C20" s="27" t="s">
        <v>341</v>
      </c>
      <c r="D20" s="373" t="s">
        <v>258</v>
      </c>
      <c r="E20" s="372" t="s">
        <v>0</v>
      </c>
      <c r="F20" s="359">
        <v>3</v>
      </c>
      <c r="G20" s="304" t="s">
        <v>87</v>
      </c>
      <c r="H20" s="304" t="s">
        <v>8</v>
      </c>
      <c r="I20" s="304" t="s">
        <v>111</v>
      </c>
      <c r="J20" s="328" t="s">
        <v>216</v>
      </c>
      <c r="K20" s="90">
        <v>30</v>
      </c>
      <c r="L20" s="328" t="s">
        <v>124</v>
      </c>
      <c r="M20" s="281">
        <v>108</v>
      </c>
      <c r="N20" s="309" t="s">
        <v>257</v>
      </c>
    </row>
    <row r="21" spans="2:14" s="282" customFormat="1" ht="20.25" customHeight="1" x14ac:dyDescent="0.35">
      <c r="B21" s="273" t="s">
        <v>124</v>
      </c>
      <c r="C21" s="14" t="s">
        <v>187</v>
      </c>
      <c r="D21" s="335" t="s">
        <v>50</v>
      </c>
      <c r="E21" s="335" t="s">
        <v>0</v>
      </c>
      <c r="F21" s="335">
        <v>3</v>
      </c>
      <c r="G21" s="459" t="s">
        <v>83</v>
      </c>
      <c r="H21" s="459" t="s">
        <v>11</v>
      </c>
      <c r="I21" s="459" t="s">
        <v>111</v>
      </c>
      <c r="J21" s="328" t="s">
        <v>216</v>
      </c>
      <c r="K21" s="95">
        <v>30</v>
      </c>
      <c r="L21" s="328" t="s">
        <v>124</v>
      </c>
      <c r="M21" s="281">
        <v>133</v>
      </c>
      <c r="N21" s="321"/>
    </row>
    <row r="22" spans="2:14" s="282" customFormat="1" ht="20.25" customHeight="1" x14ac:dyDescent="0.35">
      <c r="B22" s="529" t="s">
        <v>119</v>
      </c>
      <c r="C22" s="530" t="s">
        <v>179</v>
      </c>
      <c r="D22" s="541" t="s">
        <v>261</v>
      </c>
      <c r="E22" s="541" t="s">
        <v>0</v>
      </c>
      <c r="F22" s="541">
        <v>3</v>
      </c>
      <c r="G22" s="542" t="s">
        <v>180</v>
      </c>
      <c r="H22" s="542" t="s">
        <v>9</v>
      </c>
      <c r="I22" s="542" t="s">
        <v>111</v>
      </c>
      <c r="J22" s="529" t="s">
        <v>203</v>
      </c>
      <c r="K22" s="543">
        <v>15</v>
      </c>
      <c r="L22" s="529" t="s">
        <v>119</v>
      </c>
      <c r="M22" s="281">
        <v>24</v>
      </c>
      <c r="N22" s="272"/>
    </row>
    <row r="23" spans="2:14" s="282" customFormat="1" ht="20.25" customHeight="1" x14ac:dyDescent="0.35">
      <c r="B23" s="328" t="s">
        <v>119</v>
      </c>
      <c r="C23" s="20" t="s">
        <v>185</v>
      </c>
      <c r="D23" s="367" t="s">
        <v>5</v>
      </c>
      <c r="E23" s="365" t="s">
        <v>2</v>
      </c>
      <c r="F23" s="365">
        <v>3</v>
      </c>
      <c r="G23" s="306" t="s">
        <v>332</v>
      </c>
      <c r="H23" s="306" t="s">
        <v>38</v>
      </c>
      <c r="I23" s="307" t="s">
        <v>111</v>
      </c>
      <c r="J23" s="328" t="s">
        <v>207</v>
      </c>
      <c r="K23" s="184">
        <v>15</v>
      </c>
      <c r="L23" s="328" t="s">
        <v>119</v>
      </c>
      <c r="M23" s="281">
        <v>101</v>
      </c>
      <c r="N23" s="308"/>
    </row>
    <row r="24" spans="2:14" s="272" customFormat="1" ht="21" customHeight="1" x14ac:dyDescent="0.35">
      <c r="B24" s="529" t="s">
        <v>119</v>
      </c>
      <c r="C24" s="532" t="s">
        <v>343</v>
      </c>
      <c r="D24" s="541" t="s">
        <v>5</v>
      </c>
      <c r="E24" s="541" t="s">
        <v>2</v>
      </c>
      <c r="F24" s="541">
        <v>3</v>
      </c>
      <c r="G24" s="542" t="s">
        <v>88</v>
      </c>
      <c r="H24" s="542" t="s">
        <v>17</v>
      </c>
      <c r="I24" s="542" t="s">
        <v>111</v>
      </c>
      <c r="J24" s="529" t="s">
        <v>127</v>
      </c>
      <c r="K24" s="543">
        <v>15</v>
      </c>
      <c r="L24" s="529" t="s">
        <v>119</v>
      </c>
      <c r="M24" s="281">
        <v>159</v>
      </c>
      <c r="N24" s="325"/>
    </row>
    <row r="25" spans="2:14" s="282" customFormat="1" ht="33" customHeight="1" x14ac:dyDescent="0.35">
      <c r="B25" s="328" t="s">
        <v>218</v>
      </c>
      <c r="C25" s="27" t="s">
        <v>341</v>
      </c>
      <c r="D25" s="373" t="s">
        <v>258</v>
      </c>
      <c r="E25" s="372" t="s">
        <v>0</v>
      </c>
      <c r="F25" s="359">
        <v>3</v>
      </c>
      <c r="G25" s="304" t="s">
        <v>88</v>
      </c>
      <c r="H25" s="304" t="s">
        <v>9</v>
      </c>
      <c r="I25" s="304" t="s">
        <v>111</v>
      </c>
      <c r="J25" s="328" t="s">
        <v>215</v>
      </c>
      <c r="K25" s="90">
        <v>29</v>
      </c>
      <c r="L25" s="328" t="s">
        <v>218</v>
      </c>
      <c r="M25" s="281">
        <v>109</v>
      </c>
      <c r="N25" s="297"/>
    </row>
    <row r="26" spans="2:14" s="272" customFormat="1" ht="21" customHeight="1" x14ac:dyDescent="0.35">
      <c r="B26" s="529" t="s">
        <v>122</v>
      </c>
      <c r="C26" s="530" t="s">
        <v>336</v>
      </c>
      <c r="D26" s="541" t="s">
        <v>264</v>
      </c>
      <c r="E26" s="541" t="s">
        <v>0</v>
      </c>
      <c r="F26" s="541">
        <v>3</v>
      </c>
      <c r="G26" s="542" t="s">
        <v>180</v>
      </c>
      <c r="H26" s="542" t="s">
        <v>8</v>
      </c>
      <c r="I26" s="542" t="s">
        <v>111</v>
      </c>
      <c r="J26" s="529" t="s">
        <v>233</v>
      </c>
      <c r="K26" s="631">
        <v>56</v>
      </c>
      <c r="L26" s="529" t="s">
        <v>122</v>
      </c>
      <c r="M26" s="281">
        <v>67</v>
      </c>
    </row>
    <row r="27" spans="2:14" s="272" customFormat="1" ht="21" customHeight="1" x14ac:dyDescent="0.35">
      <c r="B27" s="278" t="s">
        <v>213</v>
      </c>
      <c r="C27" s="20" t="s">
        <v>336</v>
      </c>
      <c r="D27" s="337" t="s">
        <v>255</v>
      </c>
      <c r="E27" s="337" t="s">
        <v>1</v>
      </c>
      <c r="F27" s="337">
        <v>3</v>
      </c>
      <c r="G27" s="460" t="s">
        <v>87</v>
      </c>
      <c r="H27" s="292" t="s">
        <v>12</v>
      </c>
      <c r="I27" s="460" t="s">
        <v>111</v>
      </c>
      <c r="J27" s="328" t="s">
        <v>208</v>
      </c>
      <c r="K27" s="95">
        <v>23</v>
      </c>
      <c r="L27" s="328" t="s">
        <v>213</v>
      </c>
      <c r="M27" s="281">
        <v>63</v>
      </c>
      <c r="N27" s="293"/>
    </row>
    <row r="28" spans="2:14" ht="21" customHeight="1" x14ac:dyDescent="0.35">
      <c r="B28" s="278" t="s">
        <v>213</v>
      </c>
      <c r="C28" s="27" t="s">
        <v>342</v>
      </c>
      <c r="D28" s="483" t="s">
        <v>41</v>
      </c>
      <c r="E28" s="501" t="s">
        <v>1</v>
      </c>
      <c r="F28" s="509">
        <v>2</v>
      </c>
      <c r="G28" s="608" t="s">
        <v>84</v>
      </c>
      <c r="H28" s="608" t="s">
        <v>11</v>
      </c>
      <c r="I28" s="608" t="s">
        <v>111</v>
      </c>
      <c r="J28" s="328" t="s">
        <v>198</v>
      </c>
      <c r="K28" s="90">
        <v>23</v>
      </c>
      <c r="L28" s="328" t="s">
        <v>213</v>
      </c>
      <c r="M28" s="281">
        <v>121</v>
      </c>
      <c r="N28" s="315"/>
    </row>
    <row r="29" spans="2:14" s="253" customFormat="1" ht="32.15" customHeight="1" x14ac:dyDescent="0.35">
      <c r="B29" s="278" t="s">
        <v>213</v>
      </c>
      <c r="C29" s="465" t="s">
        <v>187</v>
      </c>
      <c r="D29" s="485" t="s">
        <v>27</v>
      </c>
      <c r="E29" s="478" t="s">
        <v>1</v>
      </c>
      <c r="F29" s="478">
        <v>3</v>
      </c>
      <c r="G29" s="460" t="s">
        <v>328</v>
      </c>
      <c r="H29" s="460" t="s">
        <v>10</v>
      </c>
      <c r="I29" s="460" t="s">
        <v>111</v>
      </c>
      <c r="J29" s="328" t="s">
        <v>198</v>
      </c>
      <c r="K29" s="90">
        <v>23</v>
      </c>
      <c r="L29" s="328" t="s">
        <v>213</v>
      </c>
      <c r="M29" s="281">
        <v>145</v>
      </c>
      <c r="N29" s="293"/>
    </row>
    <row r="30" spans="2:14" s="272" customFormat="1" ht="21" customHeight="1" x14ac:dyDescent="0.35">
      <c r="B30" s="278" t="s">
        <v>213</v>
      </c>
      <c r="C30" s="567" t="s">
        <v>341</v>
      </c>
      <c r="D30" s="568" t="s">
        <v>5</v>
      </c>
      <c r="E30" s="569" t="s">
        <v>2</v>
      </c>
      <c r="F30" s="570">
        <v>3</v>
      </c>
      <c r="G30" s="571" t="s">
        <v>328</v>
      </c>
      <c r="H30" s="571" t="s">
        <v>380</v>
      </c>
      <c r="I30" s="571" t="s">
        <v>111</v>
      </c>
      <c r="J30" s="278" t="s">
        <v>198</v>
      </c>
      <c r="K30" s="278">
        <v>23</v>
      </c>
      <c r="L30" s="278" t="s">
        <v>213</v>
      </c>
      <c r="M30" s="281">
        <v>116</v>
      </c>
      <c r="N30" s="566"/>
    </row>
    <row r="31" spans="2:14" s="272" customFormat="1" ht="21" customHeight="1" x14ac:dyDescent="0.35">
      <c r="B31" s="529" t="s">
        <v>208</v>
      </c>
      <c r="C31" s="532" t="s">
        <v>346</v>
      </c>
      <c r="D31" s="541" t="s">
        <v>41</v>
      </c>
      <c r="E31" s="541" t="s">
        <v>2</v>
      </c>
      <c r="F31" s="541">
        <v>2</v>
      </c>
      <c r="G31" s="542" t="s">
        <v>84</v>
      </c>
      <c r="H31" s="542" t="s">
        <v>21</v>
      </c>
      <c r="I31" s="542" t="s">
        <v>111</v>
      </c>
      <c r="J31" s="529" t="s">
        <v>207</v>
      </c>
      <c r="K31" s="529">
        <v>16</v>
      </c>
      <c r="L31" s="529" t="s">
        <v>208</v>
      </c>
      <c r="M31" s="281">
        <v>199</v>
      </c>
      <c r="N31" s="319"/>
    </row>
    <row r="32" spans="2:14" s="272" customFormat="1" ht="21" customHeight="1" x14ac:dyDescent="0.35">
      <c r="B32" s="529" t="s">
        <v>222</v>
      </c>
      <c r="C32" s="530" t="s">
        <v>179</v>
      </c>
      <c r="D32" s="541" t="s">
        <v>33</v>
      </c>
      <c r="E32" s="541" t="s">
        <v>1</v>
      </c>
      <c r="F32" s="541">
        <v>3</v>
      </c>
      <c r="G32" s="542" t="s">
        <v>88</v>
      </c>
      <c r="H32" s="542" t="s">
        <v>18</v>
      </c>
      <c r="I32" s="542" t="s">
        <v>111</v>
      </c>
      <c r="J32" s="529" t="s">
        <v>114</v>
      </c>
      <c r="K32" s="630">
        <v>38</v>
      </c>
      <c r="L32" s="529" t="s">
        <v>222</v>
      </c>
      <c r="M32" s="281">
        <v>21</v>
      </c>
      <c r="N32" s="282"/>
    </row>
    <row r="33" spans="1:14" s="272" customFormat="1" ht="21" customHeight="1" x14ac:dyDescent="0.35">
      <c r="B33" s="529" t="s">
        <v>222</v>
      </c>
      <c r="C33" s="530" t="s">
        <v>337</v>
      </c>
      <c r="D33" s="541" t="s">
        <v>41</v>
      </c>
      <c r="E33" s="541" t="s">
        <v>1</v>
      </c>
      <c r="F33" s="541">
        <v>2</v>
      </c>
      <c r="G33" s="542" t="s">
        <v>89</v>
      </c>
      <c r="H33" s="542" t="s">
        <v>9</v>
      </c>
      <c r="I33" s="542" t="s">
        <v>111</v>
      </c>
      <c r="J33" s="529" t="s">
        <v>197</v>
      </c>
      <c r="K33" s="543">
        <v>38</v>
      </c>
      <c r="L33" s="529" t="s">
        <v>222</v>
      </c>
      <c r="M33" s="281">
        <v>72</v>
      </c>
      <c r="N33" s="274"/>
    </row>
    <row r="34" spans="1:14" s="274" customFormat="1" ht="21" customHeight="1" x14ac:dyDescent="0.35">
      <c r="B34" s="529" t="s">
        <v>222</v>
      </c>
      <c r="C34" s="532" t="s">
        <v>371</v>
      </c>
      <c r="D34" s="541" t="s">
        <v>41</v>
      </c>
      <c r="E34" s="541" t="s">
        <v>0</v>
      </c>
      <c r="F34" s="541">
        <v>2</v>
      </c>
      <c r="G34" s="542" t="s">
        <v>83</v>
      </c>
      <c r="H34" s="542" t="s">
        <v>8</v>
      </c>
      <c r="I34" s="542" t="s">
        <v>111</v>
      </c>
      <c r="J34" s="529" t="s">
        <v>196</v>
      </c>
      <c r="K34" s="631">
        <v>38</v>
      </c>
      <c r="L34" s="529" t="s">
        <v>222</v>
      </c>
      <c r="M34" s="281">
        <v>163</v>
      </c>
      <c r="N34" s="318"/>
    </row>
    <row r="35" spans="1:14" s="274" customFormat="1" ht="21" customHeight="1" x14ac:dyDescent="0.35">
      <c r="B35" s="529" t="s">
        <v>222</v>
      </c>
      <c r="C35" s="621" t="s">
        <v>347</v>
      </c>
      <c r="D35" s="586" t="s">
        <v>14</v>
      </c>
      <c r="E35" s="586" t="s">
        <v>0</v>
      </c>
      <c r="F35" s="586">
        <v>3</v>
      </c>
      <c r="G35" s="542" t="s">
        <v>86</v>
      </c>
      <c r="H35" s="587" t="s">
        <v>11</v>
      </c>
      <c r="I35" s="587" t="s">
        <v>111</v>
      </c>
      <c r="J35" s="529" t="s">
        <v>114</v>
      </c>
      <c r="K35" s="548">
        <v>38</v>
      </c>
      <c r="L35" s="529" t="s">
        <v>222</v>
      </c>
      <c r="M35" s="281">
        <v>194</v>
      </c>
      <c r="N35" s="272"/>
    </row>
    <row r="36" spans="1:14" s="405" customFormat="1" ht="21" customHeight="1" x14ac:dyDescent="0.35">
      <c r="B36" s="328" t="s">
        <v>227</v>
      </c>
      <c r="C36" s="527" t="s">
        <v>335</v>
      </c>
      <c r="D36" s="688" t="s">
        <v>16</v>
      </c>
      <c r="E36" s="689" t="s">
        <v>0</v>
      </c>
      <c r="F36" s="689">
        <v>3</v>
      </c>
      <c r="G36" s="407" t="s">
        <v>83</v>
      </c>
      <c r="H36" s="407" t="s">
        <v>8</v>
      </c>
      <c r="I36" s="407" t="s">
        <v>111</v>
      </c>
      <c r="J36" s="328" t="s">
        <v>225</v>
      </c>
      <c r="K36" s="202">
        <v>43</v>
      </c>
      <c r="L36" s="328" t="s">
        <v>227</v>
      </c>
      <c r="M36" s="405">
        <v>28</v>
      </c>
    </row>
    <row r="37" spans="1:14" s="405" customFormat="1" ht="21" customHeight="1" x14ac:dyDescent="0.35">
      <c r="B37" s="176" t="s">
        <v>227</v>
      </c>
      <c r="C37" s="690" t="s">
        <v>182</v>
      </c>
      <c r="D37" s="688" t="s">
        <v>16</v>
      </c>
      <c r="E37" s="689" t="s">
        <v>0</v>
      </c>
      <c r="F37" s="689">
        <v>3</v>
      </c>
      <c r="G37" s="408" t="s">
        <v>83</v>
      </c>
      <c r="H37" s="408" t="s">
        <v>12</v>
      </c>
      <c r="I37" s="407" t="s">
        <v>111</v>
      </c>
      <c r="J37" s="328" t="s">
        <v>225</v>
      </c>
      <c r="K37" s="202">
        <v>43</v>
      </c>
      <c r="L37" s="176" t="s">
        <v>227</v>
      </c>
      <c r="M37" s="405">
        <v>41</v>
      </c>
    </row>
    <row r="38" spans="1:14" s="405" customFormat="1" x14ac:dyDescent="0.35">
      <c r="B38" s="328" t="s">
        <v>227</v>
      </c>
      <c r="C38" s="527" t="s">
        <v>336</v>
      </c>
      <c r="D38" s="691" t="s">
        <v>250</v>
      </c>
      <c r="E38" s="692" t="s">
        <v>2</v>
      </c>
      <c r="F38" s="692">
        <v>3</v>
      </c>
      <c r="G38" s="407" t="s">
        <v>83</v>
      </c>
      <c r="H38" s="407" t="s">
        <v>8</v>
      </c>
      <c r="I38" s="407" t="s">
        <v>111</v>
      </c>
      <c r="J38" s="328" t="s">
        <v>225</v>
      </c>
      <c r="K38" s="202">
        <v>43</v>
      </c>
      <c r="L38" s="328" t="s">
        <v>227</v>
      </c>
      <c r="M38" s="405">
        <v>59</v>
      </c>
      <c r="N38" s="409"/>
    </row>
    <row r="39" spans="1:14" s="405" customFormat="1" x14ac:dyDescent="0.35">
      <c r="B39" s="328" t="s">
        <v>227</v>
      </c>
      <c r="C39" s="527" t="s">
        <v>184</v>
      </c>
      <c r="D39" s="693" t="s">
        <v>250</v>
      </c>
      <c r="E39" s="692" t="s">
        <v>2</v>
      </c>
      <c r="F39" s="692">
        <v>3</v>
      </c>
      <c r="G39" s="328" t="s">
        <v>180</v>
      </c>
      <c r="H39" s="407" t="s">
        <v>12</v>
      </c>
      <c r="I39" s="328" t="s">
        <v>111</v>
      </c>
      <c r="J39" s="328" t="s">
        <v>225</v>
      </c>
      <c r="K39" s="202">
        <v>43</v>
      </c>
      <c r="L39" s="328" t="s">
        <v>227</v>
      </c>
      <c r="M39" s="405">
        <v>85</v>
      </c>
    </row>
    <row r="40" spans="1:14" s="405" customFormat="1" x14ac:dyDescent="0.35">
      <c r="A40" s="48"/>
      <c r="B40" s="328" t="s">
        <v>227</v>
      </c>
      <c r="C40" s="527" t="s">
        <v>188</v>
      </c>
      <c r="D40" s="690" t="s">
        <v>50</v>
      </c>
      <c r="E40" s="690" t="s">
        <v>0</v>
      </c>
      <c r="F40" s="690">
        <v>3</v>
      </c>
      <c r="G40" s="410" t="s">
        <v>83</v>
      </c>
      <c r="H40" s="410" t="s">
        <v>8</v>
      </c>
      <c r="I40" s="410" t="s">
        <v>111</v>
      </c>
      <c r="J40" s="328" t="s">
        <v>226</v>
      </c>
      <c r="K40" s="202">
        <v>43</v>
      </c>
      <c r="L40" s="328" t="s">
        <v>227</v>
      </c>
      <c r="M40" s="405">
        <v>172</v>
      </c>
      <c r="N40" s="331"/>
    </row>
    <row r="41" spans="1:14" s="405" customFormat="1" ht="20.25" customHeight="1" x14ac:dyDescent="0.35">
      <c r="A41" s="48"/>
      <c r="B41" s="328" t="s">
        <v>227</v>
      </c>
      <c r="C41" s="694" t="s">
        <v>347</v>
      </c>
      <c r="D41" s="695" t="s">
        <v>14</v>
      </c>
      <c r="E41" s="695" t="s">
        <v>0</v>
      </c>
      <c r="F41" s="695">
        <v>3</v>
      </c>
      <c r="G41" s="410" t="s">
        <v>87</v>
      </c>
      <c r="H41" s="696" t="s">
        <v>12</v>
      </c>
      <c r="I41" s="696" t="s">
        <v>111</v>
      </c>
      <c r="J41" s="328" t="s">
        <v>225</v>
      </c>
      <c r="K41" s="176">
        <v>43</v>
      </c>
      <c r="L41" s="328" t="s">
        <v>227</v>
      </c>
      <c r="M41" s="405">
        <v>195</v>
      </c>
    </row>
    <row r="42" spans="1:14" s="253" customFormat="1" x14ac:dyDescent="0.35">
      <c r="B42" s="328" t="s">
        <v>120</v>
      </c>
      <c r="C42" s="465" t="s">
        <v>187</v>
      </c>
      <c r="D42" s="466" t="s">
        <v>50</v>
      </c>
      <c r="E42" s="466" t="s">
        <v>0</v>
      </c>
      <c r="F42" s="466">
        <v>3</v>
      </c>
      <c r="G42" s="459" t="s">
        <v>85</v>
      </c>
      <c r="H42" s="459" t="s">
        <v>17</v>
      </c>
      <c r="I42" s="459" t="s">
        <v>111</v>
      </c>
      <c r="J42" s="328" t="s">
        <v>218</v>
      </c>
      <c r="K42" s="95">
        <v>31</v>
      </c>
      <c r="L42" s="328" t="s">
        <v>120</v>
      </c>
      <c r="M42" s="281">
        <v>135</v>
      </c>
      <c r="N42" s="321"/>
    </row>
    <row r="43" spans="1:14" s="272" customFormat="1" ht="21" customHeight="1" x14ac:dyDescent="0.35">
      <c r="B43" s="328" t="s">
        <v>219</v>
      </c>
      <c r="C43" s="467" t="s">
        <v>179</v>
      </c>
      <c r="D43" s="337" t="s">
        <v>33</v>
      </c>
      <c r="E43" s="337" t="s">
        <v>1</v>
      </c>
      <c r="F43" s="337">
        <v>3</v>
      </c>
      <c r="G43" s="460" t="s">
        <v>85</v>
      </c>
      <c r="H43" s="460" t="s">
        <v>11</v>
      </c>
      <c r="I43" s="460" t="s">
        <v>111</v>
      </c>
      <c r="J43" s="328" t="s">
        <v>122</v>
      </c>
      <c r="K43" s="202">
        <v>34</v>
      </c>
      <c r="L43" s="328" t="s">
        <v>219</v>
      </c>
      <c r="M43" s="281">
        <v>18</v>
      </c>
      <c r="N43" s="282"/>
    </row>
    <row r="44" spans="1:14" s="272" customFormat="1" ht="21" customHeight="1" x14ac:dyDescent="0.35">
      <c r="B44" s="328" t="s">
        <v>219</v>
      </c>
      <c r="C44" s="467" t="s">
        <v>183</v>
      </c>
      <c r="D44" s="332" t="s">
        <v>246</v>
      </c>
      <c r="E44" s="332" t="s">
        <v>2</v>
      </c>
      <c r="F44" s="332">
        <v>3</v>
      </c>
      <c r="G44" s="277" t="s">
        <v>83</v>
      </c>
      <c r="H44" s="278" t="s">
        <v>12</v>
      </c>
      <c r="I44" s="278" t="s">
        <v>111</v>
      </c>
      <c r="J44" s="328" t="s">
        <v>122</v>
      </c>
      <c r="K44" s="328">
        <v>34</v>
      </c>
      <c r="L44" s="328" t="s">
        <v>219</v>
      </c>
      <c r="M44" s="281">
        <v>46</v>
      </c>
      <c r="N44" s="280" t="s">
        <v>247</v>
      </c>
    </row>
    <row r="45" spans="1:14" s="272" customFormat="1" ht="21" customHeight="1" x14ac:dyDescent="0.35">
      <c r="B45" s="328" t="s">
        <v>219</v>
      </c>
      <c r="C45" s="467" t="s">
        <v>185</v>
      </c>
      <c r="D45" s="367" t="s">
        <v>5</v>
      </c>
      <c r="E45" s="365" t="s">
        <v>2</v>
      </c>
      <c r="F45" s="365">
        <v>3</v>
      </c>
      <c r="G45" s="306" t="s">
        <v>329</v>
      </c>
      <c r="H45" s="306" t="s">
        <v>13</v>
      </c>
      <c r="I45" s="307" t="s">
        <v>111</v>
      </c>
      <c r="J45" s="328" t="s">
        <v>216</v>
      </c>
      <c r="K45" s="176">
        <v>34</v>
      </c>
      <c r="L45" s="328" t="s">
        <v>219</v>
      </c>
      <c r="M45" s="281">
        <v>98</v>
      </c>
      <c r="N45" s="308"/>
    </row>
    <row r="46" spans="1:14" ht="20.25" customHeight="1" x14ac:dyDescent="0.35">
      <c r="B46" s="276" t="s">
        <v>219</v>
      </c>
      <c r="C46" s="14" t="s">
        <v>343</v>
      </c>
      <c r="D46" s="481" t="s">
        <v>5</v>
      </c>
      <c r="E46" s="481" t="s">
        <v>2</v>
      </c>
      <c r="F46" s="481">
        <v>3</v>
      </c>
      <c r="G46" s="515" t="s">
        <v>85</v>
      </c>
      <c r="H46" s="515" t="s">
        <v>10</v>
      </c>
      <c r="I46" s="515" t="s">
        <v>111</v>
      </c>
      <c r="J46" s="328" t="s">
        <v>215</v>
      </c>
      <c r="K46" s="96">
        <v>34</v>
      </c>
      <c r="L46" s="328" t="s">
        <v>219</v>
      </c>
      <c r="M46" s="281">
        <v>156</v>
      </c>
      <c r="N46" s="325"/>
    </row>
    <row r="47" spans="1:14" s="253" customFormat="1" x14ac:dyDescent="0.35">
      <c r="B47" s="529" t="s">
        <v>200</v>
      </c>
      <c r="C47" s="559" t="s">
        <v>178</v>
      </c>
      <c r="D47" s="498" t="s">
        <v>246</v>
      </c>
      <c r="E47" s="498" t="s">
        <v>2</v>
      </c>
      <c r="F47" s="498">
        <v>3</v>
      </c>
      <c r="G47" s="277" t="s">
        <v>83</v>
      </c>
      <c r="H47" s="278" t="s">
        <v>8</v>
      </c>
      <c r="I47" s="278" t="s">
        <v>111</v>
      </c>
      <c r="J47" s="328" t="s">
        <v>206</v>
      </c>
      <c r="K47" s="176">
        <v>5</v>
      </c>
      <c r="L47" s="328" t="s">
        <v>200</v>
      </c>
      <c r="M47" s="281">
        <v>2</v>
      </c>
      <c r="N47" s="280"/>
    </row>
    <row r="48" spans="1:14" s="281" customFormat="1" x14ac:dyDescent="0.35">
      <c r="B48" s="529" t="s">
        <v>200</v>
      </c>
      <c r="C48" s="532" t="s">
        <v>371</v>
      </c>
      <c r="D48" s="335" t="s">
        <v>41</v>
      </c>
      <c r="E48" s="335" t="s">
        <v>0</v>
      </c>
      <c r="F48" s="335">
        <v>2</v>
      </c>
      <c r="G48" s="459" t="s">
        <v>88</v>
      </c>
      <c r="H48" s="459" t="s">
        <v>17</v>
      </c>
      <c r="I48" s="459" t="s">
        <v>111</v>
      </c>
      <c r="J48" s="328" t="s">
        <v>197</v>
      </c>
      <c r="K48" s="95">
        <v>5</v>
      </c>
      <c r="L48" s="328" t="s">
        <v>200</v>
      </c>
      <c r="M48" s="281">
        <v>168</v>
      </c>
      <c r="N48" s="318"/>
    </row>
    <row r="49" spans="1:14" s="281" customFormat="1" x14ac:dyDescent="0.35">
      <c r="B49" s="529" t="s">
        <v>200</v>
      </c>
      <c r="C49" s="530" t="s">
        <v>179</v>
      </c>
      <c r="D49" s="541" t="s">
        <v>33</v>
      </c>
      <c r="E49" s="541" t="s">
        <v>1</v>
      </c>
      <c r="F49" s="541">
        <v>3</v>
      </c>
      <c r="G49" s="542" t="s">
        <v>82</v>
      </c>
      <c r="H49" s="542" t="s">
        <v>8</v>
      </c>
      <c r="I49" s="542" t="s">
        <v>111</v>
      </c>
      <c r="J49" s="529" t="s">
        <v>216</v>
      </c>
      <c r="K49" s="543">
        <v>5</v>
      </c>
      <c r="L49" s="529" t="s">
        <v>200</v>
      </c>
      <c r="M49" s="281">
        <v>15</v>
      </c>
      <c r="N49" s="282"/>
    </row>
    <row r="50" spans="1:14" s="552" customFormat="1" x14ac:dyDescent="0.35">
      <c r="B50" s="529" t="s">
        <v>194</v>
      </c>
      <c r="C50" s="530" t="s">
        <v>178</v>
      </c>
      <c r="D50" s="541" t="s">
        <v>246</v>
      </c>
      <c r="E50" s="541" t="s">
        <v>2</v>
      </c>
      <c r="F50" s="541">
        <v>3</v>
      </c>
      <c r="G50" s="542" t="s">
        <v>84</v>
      </c>
      <c r="H50" s="596" t="s">
        <v>9</v>
      </c>
      <c r="I50" s="529" t="s">
        <v>111</v>
      </c>
      <c r="J50" s="529" t="s">
        <v>219</v>
      </c>
      <c r="K50" s="548">
        <v>36</v>
      </c>
      <c r="L50" s="529" t="s">
        <v>194</v>
      </c>
      <c r="M50" s="552">
        <v>3</v>
      </c>
    </row>
    <row r="51" spans="1:14" s="552" customFormat="1" ht="21" customHeight="1" x14ac:dyDescent="0.35">
      <c r="B51" s="529" t="s">
        <v>194</v>
      </c>
      <c r="C51" s="530" t="s">
        <v>179</v>
      </c>
      <c r="D51" s="541" t="s">
        <v>33</v>
      </c>
      <c r="E51" s="541" t="s">
        <v>1</v>
      </c>
      <c r="F51" s="541">
        <v>3</v>
      </c>
      <c r="G51" s="542" t="s">
        <v>84</v>
      </c>
      <c r="H51" s="542" t="s">
        <v>10</v>
      </c>
      <c r="I51" s="542" t="s">
        <v>111</v>
      </c>
      <c r="J51" s="529" t="s">
        <v>120</v>
      </c>
      <c r="K51" s="543">
        <v>36</v>
      </c>
      <c r="L51" s="529" t="s">
        <v>194</v>
      </c>
      <c r="M51" s="552">
        <v>17</v>
      </c>
      <c r="N51" s="619"/>
    </row>
    <row r="52" spans="1:14" s="552" customFormat="1" ht="20.25" customHeight="1" x14ac:dyDescent="0.35">
      <c r="B52" s="529" t="s">
        <v>194</v>
      </c>
      <c r="C52" s="530" t="s">
        <v>183</v>
      </c>
      <c r="D52" s="541" t="s">
        <v>7</v>
      </c>
      <c r="E52" s="541" t="s">
        <v>0</v>
      </c>
      <c r="F52" s="541">
        <v>3</v>
      </c>
      <c r="G52" s="542" t="s">
        <v>87</v>
      </c>
      <c r="H52" s="542" t="s">
        <v>17</v>
      </c>
      <c r="I52" s="542" t="s">
        <v>111</v>
      </c>
      <c r="J52" s="529" t="s">
        <v>199</v>
      </c>
      <c r="K52" s="529">
        <v>36</v>
      </c>
      <c r="L52" s="529" t="s">
        <v>194</v>
      </c>
      <c r="M52" s="552">
        <v>50</v>
      </c>
    </row>
    <row r="53" spans="1:14" s="552" customFormat="1" ht="20.25" customHeight="1" x14ac:dyDescent="0.35">
      <c r="B53" s="529" t="s">
        <v>194</v>
      </c>
      <c r="C53" s="530" t="s">
        <v>185</v>
      </c>
      <c r="D53" s="550" t="s">
        <v>7</v>
      </c>
      <c r="E53" s="551" t="s">
        <v>0</v>
      </c>
      <c r="F53" s="545">
        <v>3</v>
      </c>
      <c r="G53" s="546" t="s">
        <v>180</v>
      </c>
      <c r="H53" s="547" t="s">
        <v>8</v>
      </c>
      <c r="I53" s="547" t="s">
        <v>111</v>
      </c>
      <c r="J53" s="529" t="s">
        <v>199</v>
      </c>
      <c r="K53" s="620">
        <v>36</v>
      </c>
      <c r="L53" s="529" t="s">
        <v>194</v>
      </c>
      <c r="M53" s="552">
        <v>93</v>
      </c>
      <c r="N53" s="553"/>
    </row>
    <row r="54" spans="1:14" s="553" customFormat="1" ht="20.25" customHeight="1" x14ac:dyDescent="0.35">
      <c r="B54" s="529" t="s">
        <v>194</v>
      </c>
      <c r="C54" s="532" t="s">
        <v>187</v>
      </c>
      <c r="D54" s="541" t="s">
        <v>7</v>
      </c>
      <c r="E54" s="541" t="s">
        <v>1</v>
      </c>
      <c r="F54" s="541">
        <v>3</v>
      </c>
      <c r="G54" s="542" t="s">
        <v>90</v>
      </c>
      <c r="H54" s="542" t="s">
        <v>38</v>
      </c>
      <c r="I54" s="542" t="s">
        <v>111</v>
      </c>
      <c r="J54" s="529" t="s">
        <v>199</v>
      </c>
      <c r="K54" s="543">
        <v>36</v>
      </c>
      <c r="L54" s="529" t="s">
        <v>194</v>
      </c>
      <c r="M54" s="552">
        <v>140</v>
      </c>
      <c r="N54" s="581"/>
    </row>
    <row r="55" spans="1:14" s="619" customFormat="1" ht="20.25" customHeight="1" x14ac:dyDescent="0.35">
      <c r="B55" s="529" t="s">
        <v>194</v>
      </c>
      <c r="C55" s="621" t="s">
        <v>347</v>
      </c>
      <c r="D55" s="586" t="s">
        <v>14</v>
      </c>
      <c r="E55" s="586" t="s">
        <v>0</v>
      </c>
      <c r="F55" s="586">
        <v>3</v>
      </c>
      <c r="G55" s="542" t="s">
        <v>88</v>
      </c>
      <c r="H55" s="587" t="s">
        <v>17</v>
      </c>
      <c r="I55" s="587" t="s">
        <v>111</v>
      </c>
      <c r="J55" s="529" t="s">
        <v>117</v>
      </c>
      <c r="K55" s="529">
        <v>36</v>
      </c>
      <c r="L55" s="529" t="s">
        <v>194</v>
      </c>
      <c r="M55" s="552">
        <v>196</v>
      </c>
      <c r="N55" s="552"/>
    </row>
    <row r="56" spans="1:14" s="272" customFormat="1" ht="21" customHeight="1" x14ac:dyDescent="0.35">
      <c r="B56" s="328" t="s">
        <v>118</v>
      </c>
      <c r="C56" s="14" t="s">
        <v>187</v>
      </c>
      <c r="D56" s="391" t="s">
        <v>27</v>
      </c>
      <c r="E56" s="337" t="s">
        <v>1</v>
      </c>
      <c r="F56" s="337">
        <v>3</v>
      </c>
      <c r="G56" s="460" t="s">
        <v>332</v>
      </c>
      <c r="H56" s="460" t="s">
        <v>18</v>
      </c>
      <c r="I56" s="460" t="s">
        <v>111</v>
      </c>
      <c r="J56" s="328" t="s">
        <v>203</v>
      </c>
      <c r="K56" s="90">
        <v>19</v>
      </c>
      <c r="L56" s="328" t="s">
        <v>118</v>
      </c>
      <c r="M56" s="281">
        <v>149</v>
      </c>
      <c r="N56" s="293"/>
    </row>
    <row r="57" spans="1:14" s="274" customFormat="1" ht="21" customHeight="1" x14ac:dyDescent="0.35">
      <c r="B57" s="529" t="s">
        <v>240</v>
      </c>
      <c r="C57" s="530" t="s">
        <v>178</v>
      </c>
      <c r="D57" s="541" t="s">
        <v>29</v>
      </c>
      <c r="E57" s="541" t="s">
        <v>0</v>
      </c>
      <c r="F57" s="541">
        <v>3</v>
      </c>
      <c r="G57" s="542" t="s">
        <v>89</v>
      </c>
      <c r="H57" s="542" t="s">
        <v>10</v>
      </c>
      <c r="I57" s="529" t="s">
        <v>111</v>
      </c>
      <c r="J57" s="529" t="s">
        <v>234</v>
      </c>
      <c r="K57" s="631">
        <v>60</v>
      </c>
      <c r="L57" s="529" t="s">
        <v>240</v>
      </c>
      <c r="M57" s="281">
        <v>8</v>
      </c>
      <c r="N57" s="272"/>
    </row>
    <row r="58" spans="1:14" s="274" customFormat="1" ht="21" customHeight="1" x14ac:dyDescent="0.35">
      <c r="B58" s="529" t="s">
        <v>240</v>
      </c>
      <c r="C58" s="530" t="s">
        <v>184</v>
      </c>
      <c r="D58" s="550" t="s">
        <v>32</v>
      </c>
      <c r="E58" s="545" t="s">
        <v>1</v>
      </c>
      <c r="F58" s="545">
        <v>3</v>
      </c>
      <c r="G58" s="529" t="s">
        <v>86</v>
      </c>
      <c r="H58" s="546" t="s">
        <v>11</v>
      </c>
      <c r="I58" s="529" t="s">
        <v>111</v>
      </c>
      <c r="J58" s="529" t="s">
        <v>234</v>
      </c>
      <c r="K58" s="548">
        <v>60</v>
      </c>
      <c r="L58" s="529" t="s">
        <v>240</v>
      </c>
      <c r="M58" s="281">
        <v>80</v>
      </c>
      <c r="N58" s="295"/>
    </row>
    <row r="59" spans="1:14" s="274" customFormat="1" ht="21" customHeight="1" x14ac:dyDescent="0.35">
      <c r="B59" s="529" t="s">
        <v>240</v>
      </c>
      <c r="C59" s="531" t="s">
        <v>341</v>
      </c>
      <c r="D59" s="550" t="s">
        <v>255</v>
      </c>
      <c r="E59" s="551" t="s">
        <v>1</v>
      </c>
      <c r="F59" s="545">
        <v>3</v>
      </c>
      <c r="G59" s="547" t="s">
        <v>86</v>
      </c>
      <c r="H59" s="627" t="s">
        <v>11</v>
      </c>
      <c r="I59" s="547" t="s">
        <v>111</v>
      </c>
      <c r="J59" s="529" t="s">
        <v>234</v>
      </c>
      <c r="K59" s="543">
        <v>60</v>
      </c>
      <c r="L59" s="529" t="s">
        <v>240</v>
      </c>
      <c r="M59" s="281">
        <v>107</v>
      </c>
      <c r="N59" s="295"/>
    </row>
    <row r="60" spans="1:14" s="274" customFormat="1" ht="21" customHeight="1" x14ac:dyDescent="0.35">
      <c r="B60" s="529" t="s">
        <v>240</v>
      </c>
      <c r="C60" s="531" t="s">
        <v>341</v>
      </c>
      <c r="D60" s="550" t="s">
        <v>5</v>
      </c>
      <c r="E60" s="551" t="s">
        <v>2</v>
      </c>
      <c r="F60" s="545">
        <v>3</v>
      </c>
      <c r="G60" s="547" t="s">
        <v>91</v>
      </c>
      <c r="H60" s="547" t="s">
        <v>378</v>
      </c>
      <c r="I60" s="547" t="s">
        <v>111</v>
      </c>
      <c r="J60" s="529" t="s">
        <v>196</v>
      </c>
      <c r="K60" s="529">
        <v>60</v>
      </c>
      <c r="L60" s="529" t="s">
        <v>240</v>
      </c>
      <c r="M60" s="281">
        <v>114</v>
      </c>
      <c r="N60" s="308"/>
    </row>
    <row r="61" spans="1:14" s="288" customFormat="1" ht="35.15" customHeight="1" x14ac:dyDescent="0.35">
      <c r="B61" s="529" t="s">
        <v>240</v>
      </c>
      <c r="C61" s="532" t="s">
        <v>186</v>
      </c>
      <c r="D61" s="618" t="s">
        <v>7</v>
      </c>
      <c r="E61" s="618" t="s">
        <v>0</v>
      </c>
      <c r="F61" s="618">
        <v>3</v>
      </c>
      <c r="G61" s="542" t="s">
        <v>83</v>
      </c>
      <c r="H61" s="542" t="s">
        <v>19</v>
      </c>
      <c r="I61" s="542" t="s">
        <v>111</v>
      </c>
      <c r="J61" s="529" t="s">
        <v>208</v>
      </c>
      <c r="K61" s="673">
        <v>60</v>
      </c>
      <c r="L61" s="529" t="s">
        <v>240</v>
      </c>
      <c r="M61" s="281">
        <v>129</v>
      </c>
      <c r="N61" s="317"/>
    </row>
    <row r="62" spans="1:14" s="552" customFormat="1" ht="31" customHeight="1" x14ac:dyDescent="0.35">
      <c r="B62" s="529" t="s">
        <v>223</v>
      </c>
      <c r="C62" s="530" t="s">
        <v>178</v>
      </c>
      <c r="D62" s="618" t="s">
        <v>246</v>
      </c>
      <c r="E62" s="618" t="s">
        <v>2</v>
      </c>
      <c r="F62" s="618">
        <v>3</v>
      </c>
      <c r="G62" s="542" t="s">
        <v>85</v>
      </c>
      <c r="H62" s="542" t="s">
        <v>10</v>
      </c>
      <c r="I62" s="529" t="s">
        <v>111</v>
      </c>
      <c r="J62" s="529" t="s">
        <v>118</v>
      </c>
      <c r="K62" s="548">
        <v>39</v>
      </c>
      <c r="L62" s="529" t="s">
        <v>223</v>
      </c>
      <c r="M62" s="552">
        <v>4</v>
      </c>
    </row>
    <row r="63" spans="1:14" s="552" customFormat="1" x14ac:dyDescent="0.35">
      <c r="A63" s="628"/>
      <c r="B63" s="529" t="s">
        <v>223</v>
      </c>
      <c r="C63" s="531" t="s">
        <v>342</v>
      </c>
      <c r="D63" s="641" t="s">
        <v>41</v>
      </c>
      <c r="E63" s="642" t="s">
        <v>1</v>
      </c>
      <c r="F63" s="643">
        <v>2</v>
      </c>
      <c r="G63" s="644" t="s">
        <v>87</v>
      </c>
      <c r="H63" s="644" t="s">
        <v>18</v>
      </c>
      <c r="I63" s="644" t="s">
        <v>111</v>
      </c>
      <c r="J63" s="529" t="s">
        <v>205</v>
      </c>
      <c r="K63" s="548">
        <v>39</v>
      </c>
      <c r="L63" s="529" t="s">
        <v>223</v>
      </c>
      <c r="M63" s="552">
        <v>124</v>
      </c>
      <c r="N63" s="645"/>
    </row>
    <row r="64" spans="1:14" s="646" customFormat="1" x14ac:dyDescent="0.35">
      <c r="B64" s="529" t="s">
        <v>223</v>
      </c>
      <c r="C64" s="590" t="s">
        <v>187</v>
      </c>
      <c r="D64" s="549" t="s">
        <v>27</v>
      </c>
      <c r="E64" s="541" t="s">
        <v>1</v>
      </c>
      <c r="F64" s="541">
        <v>3</v>
      </c>
      <c r="G64" s="647" t="s">
        <v>92</v>
      </c>
      <c r="H64" s="647" t="s">
        <v>9</v>
      </c>
      <c r="I64" s="647" t="s">
        <v>111</v>
      </c>
      <c r="J64" s="529" t="s">
        <v>196</v>
      </c>
      <c r="K64" s="548">
        <v>39</v>
      </c>
      <c r="L64" s="529" t="s">
        <v>223</v>
      </c>
      <c r="M64" s="552">
        <v>144</v>
      </c>
      <c r="N64" s="648"/>
    </row>
    <row r="65" spans="2:14" s="650" customFormat="1" ht="20.25" customHeight="1" x14ac:dyDescent="0.35">
      <c r="B65" s="529" t="s">
        <v>223</v>
      </c>
      <c r="C65" s="532" t="s">
        <v>371</v>
      </c>
      <c r="D65" s="541" t="s">
        <v>41</v>
      </c>
      <c r="E65" s="541" t="s">
        <v>0</v>
      </c>
      <c r="F65" s="541">
        <v>2</v>
      </c>
      <c r="G65" s="542" t="s">
        <v>85</v>
      </c>
      <c r="H65" s="542" t="s">
        <v>10</v>
      </c>
      <c r="I65" s="542" t="s">
        <v>111</v>
      </c>
      <c r="J65" s="529" t="s">
        <v>123</v>
      </c>
      <c r="K65" s="631">
        <v>39</v>
      </c>
      <c r="L65" s="529" t="s">
        <v>223</v>
      </c>
      <c r="M65" s="552">
        <v>165</v>
      </c>
      <c r="N65" s="649"/>
    </row>
    <row r="66" spans="2:14" s="290" customFormat="1" ht="20.25" customHeight="1" x14ac:dyDescent="0.35">
      <c r="B66" s="273" t="s">
        <v>214</v>
      </c>
      <c r="C66" s="20" t="s">
        <v>185</v>
      </c>
      <c r="D66" s="367" t="s">
        <v>5</v>
      </c>
      <c r="E66" s="365" t="s">
        <v>2</v>
      </c>
      <c r="F66" s="365">
        <v>3</v>
      </c>
      <c r="G66" s="306" t="s">
        <v>331</v>
      </c>
      <c r="H66" s="306" t="s">
        <v>23</v>
      </c>
      <c r="I66" s="307" t="s">
        <v>111</v>
      </c>
      <c r="J66" s="328" t="s">
        <v>217</v>
      </c>
      <c r="K66" s="176">
        <v>24</v>
      </c>
      <c r="L66" s="328" t="s">
        <v>214</v>
      </c>
      <c r="M66" s="281">
        <v>100</v>
      </c>
      <c r="N66" s="308"/>
    </row>
    <row r="67" spans="2:14" s="290" customFormat="1" ht="20.25" customHeight="1" x14ac:dyDescent="0.35">
      <c r="B67" s="328" t="s">
        <v>214</v>
      </c>
      <c r="C67" s="14" t="s">
        <v>187</v>
      </c>
      <c r="D67" s="391" t="s">
        <v>27</v>
      </c>
      <c r="E67" s="337" t="s">
        <v>1</v>
      </c>
      <c r="F67" s="337">
        <v>3</v>
      </c>
      <c r="G67" s="460" t="s">
        <v>330</v>
      </c>
      <c r="H67" s="460" t="s">
        <v>12</v>
      </c>
      <c r="I67" s="460" t="s">
        <v>111</v>
      </c>
      <c r="J67" s="328" t="s">
        <v>201</v>
      </c>
      <c r="K67" s="90">
        <v>24</v>
      </c>
      <c r="L67" s="328" t="s">
        <v>214</v>
      </c>
      <c r="M67" s="281">
        <v>147</v>
      </c>
      <c r="N67" s="293"/>
    </row>
    <row r="68" spans="2:14" s="291" customFormat="1" ht="20.25" customHeight="1" x14ac:dyDescent="0.35">
      <c r="B68" s="328" t="s">
        <v>214</v>
      </c>
      <c r="C68" s="14" t="s">
        <v>371</v>
      </c>
      <c r="D68" s="335" t="s">
        <v>41</v>
      </c>
      <c r="E68" s="335" t="s">
        <v>0</v>
      </c>
      <c r="F68" s="335">
        <v>2</v>
      </c>
      <c r="G68" s="459" t="s">
        <v>84</v>
      </c>
      <c r="H68" s="459" t="s">
        <v>9</v>
      </c>
      <c r="I68" s="459" t="s">
        <v>111</v>
      </c>
      <c r="J68" s="328" t="s">
        <v>201</v>
      </c>
      <c r="K68" s="123">
        <v>24</v>
      </c>
      <c r="L68" s="328" t="s">
        <v>214</v>
      </c>
      <c r="M68" s="281">
        <v>164</v>
      </c>
      <c r="N68" s="613"/>
    </row>
    <row r="69" spans="2:14" s="274" customFormat="1" ht="20.25" customHeight="1" x14ac:dyDescent="0.35">
      <c r="B69" s="328" t="s">
        <v>214</v>
      </c>
      <c r="C69" s="14" t="s">
        <v>343</v>
      </c>
      <c r="D69" s="332" t="s">
        <v>5</v>
      </c>
      <c r="E69" s="332" t="s">
        <v>2</v>
      </c>
      <c r="F69" s="332">
        <v>3</v>
      </c>
      <c r="G69" s="277" t="s">
        <v>86</v>
      </c>
      <c r="H69" s="277" t="s">
        <v>11</v>
      </c>
      <c r="I69" s="277" t="s">
        <v>111</v>
      </c>
      <c r="J69" s="328" t="s">
        <v>216</v>
      </c>
      <c r="K69" s="130">
        <v>24</v>
      </c>
      <c r="L69" s="328" t="s">
        <v>214</v>
      </c>
      <c r="M69" s="281">
        <v>157</v>
      </c>
      <c r="N69" s="325"/>
    </row>
    <row r="70" spans="2:14" s="295" customFormat="1" ht="20.25" customHeight="1" x14ac:dyDescent="0.35">
      <c r="B70" s="529" t="s">
        <v>235</v>
      </c>
      <c r="C70" s="530" t="s">
        <v>336</v>
      </c>
      <c r="D70" s="541" t="s">
        <v>264</v>
      </c>
      <c r="E70" s="541" t="s">
        <v>0</v>
      </c>
      <c r="F70" s="541">
        <v>3</v>
      </c>
      <c r="G70" s="542" t="s">
        <v>181</v>
      </c>
      <c r="H70" s="542" t="s">
        <v>9</v>
      </c>
      <c r="I70" s="542" t="s">
        <v>111</v>
      </c>
      <c r="J70" s="529" t="s">
        <v>327</v>
      </c>
      <c r="K70" s="548">
        <v>52</v>
      </c>
      <c r="L70" s="529" t="s">
        <v>235</v>
      </c>
      <c r="M70" s="281">
        <v>68</v>
      </c>
      <c r="N70" s="272"/>
    </row>
    <row r="71" spans="2:14" s="282" customFormat="1" ht="20.25" customHeight="1" x14ac:dyDescent="0.35">
      <c r="B71" s="529" t="s">
        <v>235</v>
      </c>
      <c r="C71" s="532" t="s">
        <v>343</v>
      </c>
      <c r="D71" s="541" t="s">
        <v>5</v>
      </c>
      <c r="E71" s="541" t="s">
        <v>2</v>
      </c>
      <c r="F71" s="541">
        <v>3</v>
      </c>
      <c r="G71" s="542" t="s">
        <v>83</v>
      </c>
      <c r="H71" s="542" t="s">
        <v>8</v>
      </c>
      <c r="I71" s="542" t="s">
        <v>111</v>
      </c>
      <c r="J71" s="529" t="s">
        <v>121</v>
      </c>
      <c r="K71" s="543">
        <v>52</v>
      </c>
      <c r="L71" s="529" t="s">
        <v>235</v>
      </c>
      <c r="M71" s="281">
        <v>154</v>
      </c>
      <c r="N71" s="325"/>
    </row>
    <row r="72" spans="2:14" s="566" customFormat="1" ht="20.25" customHeight="1" x14ac:dyDescent="0.35">
      <c r="B72" s="573" t="s">
        <v>126</v>
      </c>
      <c r="C72" s="574" t="s">
        <v>178</v>
      </c>
      <c r="D72" s="593" t="s">
        <v>29</v>
      </c>
      <c r="E72" s="593" t="s">
        <v>0</v>
      </c>
      <c r="F72" s="593">
        <v>3</v>
      </c>
      <c r="G72" s="578" t="s">
        <v>87</v>
      </c>
      <c r="H72" s="578" t="s">
        <v>8</v>
      </c>
      <c r="I72" s="573" t="s">
        <v>111</v>
      </c>
      <c r="J72" s="573" t="s">
        <v>327</v>
      </c>
      <c r="K72" s="629">
        <v>53</v>
      </c>
      <c r="L72" s="573" t="s">
        <v>126</v>
      </c>
      <c r="M72" s="281">
        <v>6</v>
      </c>
      <c r="N72" s="272"/>
    </row>
    <row r="73" spans="2:14" s="274" customFormat="1" ht="20.25" customHeight="1" x14ac:dyDescent="0.35">
      <c r="B73" s="529" t="s">
        <v>115</v>
      </c>
      <c r="C73" s="530" t="s">
        <v>178</v>
      </c>
      <c r="D73" s="541" t="s">
        <v>29</v>
      </c>
      <c r="E73" s="541" t="s">
        <v>0</v>
      </c>
      <c r="F73" s="541">
        <v>3</v>
      </c>
      <c r="G73" s="542" t="s">
        <v>180</v>
      </c>
      <c r="H73" s="542" t="s">
        <v>12</v>
      </c>
      <c r="I73" s="529" t="s">
        <v>111</v>
      </c>
      <c r="J73" s="529" t="s">
        <v>232</v>
      </c>
      <c r="K73" s="529">
        <v>62</v>
      </c>
      <c r="L73" s="529" t="s">
        <v>115</v>
      </c>
      <c r="M73" s="281">
        <v>10</v>
      </c>
    </row>
    <row r="74" spans="2:14" s="308" customFormat="1" ht="20.25" customHeight="1" x14ac:dyDescent="0.35">
      <c r="B74" s="529" t="s">
        <v>115</v>
      </c>
      <c r="C74" s="530" t="s">
        <v>335</v>
      </c>
      <c r="D74" s="636" t="s">
        <v>16</v>
      </c>
      <c r="E74" s="541" t="s">
        <v>0</v>
      </c>
      <c r="F74" s="541">
        <v>3</v>
      </c>
      <c r="G74" s="542" t="s">
        <v>85</v>
      </c>
      <c r="H74" s="542" t="s">
        <v>10</v>
      </c>
      <c r="I74" s="542" t="s">
        <v>111</v>
      </c>
      <c r="J74" s="529" t="s">
        <v>224</v>
      </c>
      <c r="K74" s="543">
        <v>62</v>
      </c>
      <c r="L74" s="529" t="s">
        <v>115</v>
      </c>
      <c r="M74" s="281">
        <v>30</v>
      </c>
      <c r="N74" s="272"/>
    </row>
    <row r="75" spans="2:14" s="295" customFormat="1" ht="20.25" customHeight="1" x14ac:dyDescent="0.35">
      <c r="B75" s="548" t="s">
        <v>115</v>
      </c>
      <c r="C75" s="580" t="s">
        <v>182</v>
      </c>
      <c r="D75" s="636" t="s">
        <v>16</v>
      </c>
      <c r="E75" s="541" t="s">
        <v>0</v>
      </c>
      <c r="F75" s="541">
        <v>3</v>
      </c>
      <c r="G75" s="542" t="s">
        <v>85</v>
      </c>
      <c r="H75" s="542" t="s">
        <v>18</v>
      </c>
      <c r="I75" s="542" t="s">
        <v>111</v>
      </c>
      <c r="J75" s="529" t="s">
        <v>224</v>
      </c>
      <c r="K75" s="543">
        <v>62</v>
      </c>
      <c r="L75" s="548" t="s">
        <v>115</v>
      </c>
      <c r="M75" s="281">
        <v>43</v>
      </c>
      <c r="N75" s="272"/>
    </row>
    <row r="76" spans="2:14" s="319" customFormat="1" ht="20.25" customHeight="1" x14ac:dyDescent="0.35">
      <c r="B76" s="529" t="s">
        <v>115</v>
      </c>
      <c r="C76" s="530" t="s">
        <v>336</v>
      </c>
      <c r="D76" s="636" t="s">
        <v>250</v>
      </c>
      <c r="E76" s="541" t="s">
        <v>2</v>
      </c>
      <c r="F76" s="541">
        <v>3</v>
      </c>
      <c r="G76" s="542" t="s">
        <v>85</v>
      </c>
      <c r="H76" s="542" t="s">
        <v>10</v>
      </c>
      <c r="I76" s="542" t="s">
        <v>111</v>
      </c>
      <c r="J76" s="529" t="s">
        <v>224</v>
      </c>
      <c r="K76" s="543">
        <v>62</v>
      </c>
      <c r="L76" s="529" t="s">
        <v>115</v>
      </c>
      <c r="M76" s="281">
        <v>61</v>
      </c>
      <c r="N76" s="290"/>
    </row>
    <row r="77" spans="2:14" s="272" customFormat="1" ht="21" customHeight="1" x14ac:dyDescent="0.35">
      <c r="B77" s="529" t="s">
        <v>115</v>
      </c>
      <c r="C77" s="530" t="s">
        <v>184</v>
      </c>
      <c r="D77" s="637" t="s">
        <v>250</v>
      </c>
      <c r="E77" s="541" t="s">
        <v>2</v>
      </c>
      <c r="F77" s="541">
        <v>3</v>
      </c>
      <c r="G77" s="529" t="s">
        <v>91</v>
      </c>
      <c r="H77" s="542" t="s">
        <v>18</v>
      </c>
      <c r="I77" s="529" t="s">
        <v>111</v>
      </c>
      <c r="J77" s="529" t="s">
        <v>224</v>
      </c>
      <c r="K77" s="543">
        <v>62</v>
      </c>
      <c r="L77" s="529" t="s">
        <v>115</v>
      </c>
      <c r="M77" s="281">
        <v>87</v>
      </c>
      <c r="N77" s="281"/>
    </row>
    <row r="78" spans="2:14" s="272" customFormat="1" ht="21" customHeight="1" x14ac:dyDescent="0.35">
      <c r="B78" s="529" t="s">
        <v>241</v>
      </c>
      <c r="C78" s="530" t="s">
        <v>179</v>
      </c>
      <c r="D78" s="541" t="s">
        <v>33</v>
      </c>
      <c r="E78" s="541" t="s">
        <v>1</v>
      </c>
      <c r="F78" s="541">
        <v>3</v>
      </c>
      <c r="G78" s="542" t="s">
        <v>89</v>
      </c>
      <c r="H78" s="542" t="s">
        <v>19</v>
      </c>
      <c r="I78" s="542" t="s">
        <v>111</v>
      </c>
      <c r="J78" s="529" t="s">
        <v>228</v>
      </c>
      <c r="K78" s="543">
        <v>61</v>
      </c>
      <c r="L78" s="529" t="s">
        <v>241</v>
      </c>
      <c r="M78" s="281">
        <v>22</v>
      </c>
      <c r="N78" s="282"/>
    </row>
    <row r="79" spans="2:14" ht="20.25" customHeight="1" x14ac:dyDescent="0.35">
      <c r="B79" s="529" t="s">
        <v>241</v>
      </c>
      <c r="C79" s="530" t="s">
        <v>335</v>
      </c>
      <c r="D79" s="634" t="s">
        <v>16</v>
      </c>
      <c r="E79" s="580" t="s">
        <v>0</v>
      </c>
      <c r="F79" s="580">
        <v>3</v>
      </c>
      <c r="G79" s="581" t="s">
        <v>86</v>
      </c>
      <c r="H79" s="581" t="s">
        <v>11</v>
      </c>
      <c r="I79" s="581" t="s">
        <v>111</v>
      </c>
      <c r="J79" s="529" t="s">
        <v>228</v>
      </c>
      <c r="K79" s="543">
        <v>61</v>
      </c>
      <c r="L79" s="529" t="s">
        <v>241</v>
      </c>
      <c r="M79" s="281">
        <v>31</v>
      </c>
      <c r="N79" s="272"/>
    </row>
    <row r="80" spans="2:14" s="253" customFormat="1" x14ac:dyDescent="0.35">
      <c r="B80" s="529" t="s">
        <v>241</v>
      </c>
      <c r="C80" s="559" t="s">
        <v>184</v>
      </c>
      <c r="D80" s="583" t="s">
        <v>32</v>
      </c>
      <c r="E80" s="585" t="s">
        <v>1</v>
      </c>
      <c r="F80" s="585">
        <v>3</v>
      </c>
      <c r="G80" s="529" t="s">
        <v>89</v>
      </c>
      <c r="H80" s="547" t="s">
        <v>18</v>
      </c>
      <c r="I80" s="529" t="s">
        <v>111</v>
      </c>
      <c r="J80" s="529" t="s">
        <v>126</v>
      </c>
      <c r="K80" s="548">
        <v>61</v>
      </c>
      <c r="L80" s="529" t="s">
        <v>241</v>
      </c>
      <c r="M80" s="281">
        <v>83</v>
      </c>
      <c r="N80" s="295"/>
    </row>
    <row r="81" spans="2:16" s="274" customFormat="1" ht="21" customHeight="1" x14ac:dyDescent="0.35">
      <c r="B81" s="529" t="s">
        <v>241</v>
      </c>
      <c r="C81" s="621" t="s">
        <v>347</v>
      </c>
      <c r="D81" s="586" t="s">
        <v>14</v>
      </c>
      <c r="E81" s="586" t="s">
        <v>0</v>
      </c>
      <c r="F81" s="586">
        <v>3</v>
      </c>
      <c r="G81" s="542" t="s">
        <v>84</v>
      </c>
      <c r="H81" s="587" t="s">
        <v>9</v>
      </c>
      <c r="I81" s="587" t="s">
        <v>111</v>
      </c>
      <c r="J81" s="529" t="s">
        <v>197</v>
      </c>
      <c r="K81" s="548">
        <v>61</v>
      </c>
      <c r="L81" s="529" t="s">
        <v>241</v>
      </c>
      <c r="M81" s="281">
        <v>192</v>
      </c>
      <c r="N81" s="272"/>
    </row>
    <row r="82" spans="2:16" s="274" customFormat="1" ht="21" customHeight="1" x14ac:dyDescent="0.35">
      <c r="B82" s="529" t="s">
        <v>241</v>
      </c>
      <c r="C82" s="532" t="s">
        <v>346</v>
      </c>
      <c r="D82" s="541" t="s">
        <v>41</v>
      </c>
      <c r="E82" s="541" t="s">
        <v>2</v>
      </c>
      <c r="F82" s="541">
        <v>2</v>
      </c>
      <c r="G82" s="542" t="s">
        <v>88</v>
      </c>
      <c r="H82" s="542" t="s">
        <v>38</v>
      </c>
      <c r="I82" s="542" t="s">
        <v>111</v>
      </c>
      <c r="J82" s="529" t="s">
        <v>197</v>
      </c>
      <c r="K82" s="529">
        <v>61</v>
      </c>
      <c r="L82" s="529" t="s">
        <v>241</v>
      </c>
      <c r="M82" s="281">
        <v>203</v>
      </c>
      <c r="N82" s="319"/>
    </row>
    <row r="83" spans="2:16" x14ac:dyDescent="0.35">
      <c r="B83" s="273" t="s">
        <v>212</v>
      </c>
      <c r="C83" s="20" t="s">
        <v>336</v>
      </c>
      <c r="D83" s="491" t="s">
        <v>255</v>
      </c>
      <c r="E83" s="491" t="s">
        <v>1</v>
      </c>
      <c r="F83" s="491">
        <v>3</v>
      </c>
      <c r="G83" s="32" t="s">
        <v>89</v>
      </c>
      <c r="H83" s="516" t="s">
        <v>18</v>
      </c>
      <c r="I83" s="32" t="s">
        <v>111</v>
      </c>
      <c r="J83" s="328" t="s">
        <v>128</v>
      </c>
      <c r="K83" s="95">
        <v>22</v>
      </c>
      <c r="L83" s="328" t="s">
        <v>212</v>
      </c>
      <c r="M83" s="281">
        <v>65</v>
      </c>
      <c r="N83" s="293"/>
    </row>
    <row r="84" spans="2:16" s="22" customFormat="1" ht="20.25" customHeight="1" x14ac:dyDescent="0.35">
      <c r="B84" s="273" t="s">
        <v>212</v>
      </c>
      <c r="C84" s="27" t="s">
        <v>341</v>
      </c>
      <c r="D84" s="598" t="s">
        <v>5</v>
      </c>
      <c r="E84" s="606" t="s">
        <v>2</v>
      </c>
      <c r="F84" s="505">
        <v>3</v>
      </c>
      <c r="G84" s="525" t="s">
        <v>92</v>
      </c>
      <c r="H84" s="525" t="s">
        <v>379</v>
      </c>
      <c r="I84" s="525" t="s">
        <v>111</v>
      </c>
      <c r="J84" s="328" t="s">
        <v>203</v>
      </c>
      <c r="K84" s="328">
        <v>22</v>
      </c>
      <c r="L84" s="328" t="s">
        <v>212</v>
      </c>
      <c r="M84" s="281">
        <v>115</v>
      </c>
      <c r="N84" s="308"/>
    </row>
    <row r="85" spans="2:16" s="258" customFormat="1" x14ac:dyDescent="0.35">
      <c r="B85" s="273" t="s">
        <v>212</v>
      </c>
      <c r="C85" s="477" t="s">
        <v>342</v>
      </c>
      <c r="D85" s="487" t="s">
        <v>41</v>
      </c>
      <c r="E85" s="607" t="s">
        <v>1</v>
      </c>
      <c r="F85" s="502">
        <v>2</v>
      </c>
      <c r="G85" s="273" t="s">
        <v>88</v>
      </c>
      <c r="H85" s="273" t="s">
        <v>19</v>
      </c>
      <c r="I85" s="273" t="s">
        <v>111</v>
      </c>
      <c r="J85" s="328" t="s">
        <v>203</v>
      </c>
      <c r="K85" s="90">
        <v>22</v>
      </c>
      <c r="L85" s="328" t="s">
        <v>212</v>
      </c>
      <c r="M85" s="281">
        <v>125</v>
      </c>
      <c r="N85" s="315"/>
    </row>
    <row r="86" spans="2:16" s="295" customFormat="1" ht="20.25" customHeight="1" x14ac:dyDescent="0.35">
      <c r="B86" s="273" t="s">
        <v>212</v>
      </c>
      <c r="C86" s="14" t="s">
        <v>187</v>
      </c>
      <c r="D86" s="388" t="s">
        <v>7</v>
      </c>
      <c r="E86" s="388" t="s">
        <v>1</v>
      </c>
      <c r="F86" s="388">
        <v>3</v>
      </c>
      <c r="G86" s="275" t="s">
        <v>180</v>
      </c>
      <c r="H86" s="275" t="s">
        <v>39</v>
      </c>
      <c r="I86" s="275" t="s">
        <v>111</v>
      </c>
      <c r="J86" s="328" t="s">
        <v>237</v>
      </c>
      <c r="K86" s="328">
        <v>22</v>
      </c>
      <c r="L86" s="328" t="s">
        <v>212</v>
      </c>
      <c r="M86" s="281">
        <v>141</v>
      </c>
      <c r="N86" s="322"/>
    </row>
    <row r="87" spans="2:16" s="295" customFormat="1" ht="20.25" customHeight="1" x14ac:dyDescent="0.35">
      <c r="B87" s="328" t="s">
        <v>205</v>
      </c>
      <c r="C87" s="20" t="s">
        <v>188</v>
      </c>
      <c r="D87" s="335" t="s">
        <v>50</v>
      </c>
      <c r="E87" s="335" t="s">
        <v>0</v>
      </c>
      <c r="F87" s="335">
        <v>3</v>
      </c>
      <c r="G87" s="459" t="s">
        <v>85</v>
      </c>
      <c r="H87" s="459" t="s">
        <v>10</v>
      </c>
      <c r="I87" s="459" t="s">
        <v>111</v>
      </c>
      <c r="J87" s="328" t="s">
        <v>120</v>
      </c>
      <c r="K87" s="111">
        <v>11</v>
      </c>
      <c r="L87" s="328" t="s">
        <v>205</v>
      </c>
      <c r="M87" s="281">
        <v>174</v>
      </c>
      <c r="N87" s="318"/>
    </row>
    <row r="88" spans="2:16" s="295" customFormat="1" ht="20.25" customHeight="1" x14ac:dyDescent="0.35">
      <c r="B88" s="328" t="s">
        <v>205</v>
      </c>
      <c r="C88" s="264" t="s">
        <v>347</v>
      </c>
      <c r="D88" s="360" t="s">
        <v>14</v>
      </c>
      <c r="E88" s="360" t="s">
        <v>0</v>
      </c>
      <c r="F88" s="360">
        <v>3</v>
      </c>
      <c r="G88" s="284" t="s">
        <v>83</v>
      </c>
      <c r="H88" s="284" t="s">
        <v>8</v>
      </c>
      <c r="I88" s="284" t="s">
        <v>111</v>
      </c>
      <c r="J88" s="328" t="s">
        <v>124</v>
      </c>
      <c r="K88" s="90">
        <v>11</v>
      </c>
      <c r="L88" s="328" t="s">
        <v>205</v>
      </c>
      <c r="M88" s="281">
        <v>191</v>
      </c>
      <c r="N88" s="272"/>
    </row>
    <row r="89" spans="2:16" s="295" customFormat="1" ht="20.25" customHeight="1" x14ac:dyDescent="0.35">
      <c r="B89" s="328" t="s">
        <v>205</v>
      </c>
      <c r="C89" s="14" t="s">
        <v>187</v>
      </c>
      <c r="D89" s="391" t="s">
        <v>27</v>
      </c>
      <c r="E89" s="337" t="s">
        <v>1</v>
      </c>
      <c r="F89" s="337">
        <v>3</v>
      </c>
      <c r="G89" s="460" t="s">
        <v>333</v>
      </c>
      <c r="H89" s="460" t="s">
        <v>19</v>
      </c>
      <c r="I89" s="460" t="s">
        <v>111</v>
      </c>
      <c r="J89" s="328" t="s">
        <v>119</v>
      </c>
      <c r="K89" s="90">
        <v>11</v>
      </c>
      <c r="L89" s="328" t="s">
        <v>205</v>
      </c>
      <c r="M89" s="281">
        <v>150</v>
      </c>
      <c r="N89" s="293"/>
    </row>
    <row r="90" spans="2:16" s="295" customFormat="1" ht="20.25" customHeight="1" x14ac:dyDescent="0.35">
      <c r="B90" s="328" t="s">
        <v>205</v>
      </c>
      <c r="C90" s="27" t="s">
        <v>341</v>
      </c>
      <c r="D90" s="383" t="s">
        <v>5</v>
      </c>
      <c r="E90" s="366" t="s">
        <v>2</v>
      </c>
      <c r="F90" s="365">
        <v>3</v>
      </c>
      <c r="G90" s="307" t="s">
        <v>180</v>
      </c>
      <c r="H90" s="307" t="s">
        <v>376</v>
      </c>
      <c r="I90" s="307" t="s">
        <v>111</v>
      </c>
      <c r="J90" s="328" t="s">
        <v>201</v>
      </c>
      <c r="K90" s="328">
        <v>11</v>
      </c>
      <c r="L90" s="328" t="s">
        <v>205</v>
      </c>
      <c r="M90" s="281">
        <v>112</v>
      </c>
      <c r="N90" s="308"/>
    </row>
    <row r="91" spans="2:16" s="295" customFormat="1" ht="20.25" customHeight="1" x14ac:dyDescent="0.35">
      <c r="B91" s="328" t="s">
        <v>205</v>
      </c>
      <c r="C91" s="14" t="s">
        <v>187</v>
      </c>
      <c r="D91" s="335" t="s">
        <v>50</v>
      </c>
      <c r="E91" s="335" t="s">
        <v>0</v>
      </c>
      <c r="F91" s="335">
        <v>3</v>
      </c>
      <c r="G91" s="459" t="s">
        <v>84</v>
      </c>
      <c r="H91" s="459" t="s">
        <v>12</v>
      </c>
      <c r="I91" s="459" t="s">
        <v>111</v>
      </c>
      <c r="J91" s="328" t="s">
        <v>127</v>
      </c>
      <c r="K91" s="95">
        <v>11</v>
      </c>
      <c r="L91" s="328" t="s">
        <v>205</v>
      </c>
      <c r="M91" s="281">
        <v>134</v>
      </c>
      <c r="N91" s="321"/>
    </row>
    <row r="92" spans="2:16" s="295" customFormat="1" ht="20.25" customHeight="1" x14ac:dyDescent="0.35">
      <c r="B92" s="529" t="s">
        <v>202</v>
      </c>
      <c r="C92" s="530" t="s">
        <v>185</v>
      </c>
      <c r="D92" s="544" t="s">
        <v>5</v>
      </c>
      <c r="E92" s="545" t="s">
        <v>2</v>
      </c>
      <c r="F92" s="545">
        <v>3</v>
      </c>
      <c r="G92" s="546" t="s">
        <v>330</v>
      </c>
      <c r="H92" s="546" t="s">
        <v>22</v>
      </c>
      <c r="I92" s="547" t="s">
        <v>111</v>
      </c>
      <c r="J92" s="529" t="s">
        <v>121</v>
      </c>
      <c r="K92" s="548">
        <v>7</v>
      </c>
      <c r="L92" s="529" t="s">
        <v>202</v>
      </c>
      <c r="M92" s="281">
        <v>99</v>
      </c>
      <c r="N92" s="308"/>
    </row>
    <row r="93" spans="2:16" s="281" customFormat="1" ht="20.25" customHeight="1" x14ac:dyDescent="0.35">
      <c r="B93" s="529" t="s">
        <v>202</v>
      </c>
      <c r="C93" s="532" t="s">
        <v>187</v>
      </c>
      <c r="D93" s="549" t="s">
        <v>27</v>
      </c>
      <c r="E93" s="541" t="s">
        <v>1</v>
      </c>
      <c r="F93" s="541">
        <v>3</v>
      </c>
      <c r="G93" s="542" t="s">
        <v>331</v>
      </c>
      <c r="H93" s="542" t="s">
        <v>17</v>
      </c>
      <c r="I93" s="542" t="s">
        <v>111</v>
      </c>
      <c r="J93" s="529" t="s">
        <v>207</v>
      </c>
      <c r="K93" s="548">
        <v>7</v>
      </c>
      <c r="L93" s="529" t="s">
        <v>202</v>
      </c>
      <c r="M93" s="281">
        <v>148</v>
      </c>
      <c r="N93" s="293"/>
    </row>
    <row r="94" spans="2:16" s="281" customFormat="1" ht="20.25" customHeight="1" x14ac:dyDescent="0.35">
      <c r="B94" s="529" t="s">
        <v>202</v>
      </c>
      <c r="C94" s="531" t="s">
        <v>342</v>
      </c>
      <c r="D94" s="550" t="s">
        <v>41</v>
      </c>
      <c r="E94" s="551" t="s">
        <v>1</v>
      </c>
      <c r="F94" s="545">
        <v>2</v>
      </c>
      <c r="G94" s="529" t="s">
        <v>86</v>
      </c>
      <c r="H94" s="529" t="s">
        <v>17</v>
      </c>
      <c r="I94" s="529" t="s">
        <v>111</v>
      </c>
      <c r="J94" s="529" t="s">
        <v>207</v>
      </c>
      <c r="K94" s="612">
        <v>7</v>
      </c>
      <c r="L94" s="529" t="s">
        <v>202</v>
      </c>
      <c r="M94" s="281">
        <v>123</v>
      </c>
      <c r="N94" s="315"/>
    </row>
    <row r="95" spans="2:16" s="281" customFormat="1" ht="20.25" customHeight="1" x14ac:dyDescent="0.35">
      <c r="B95" s="529" t="s">
        <v>326</v>
      </c>
      <c r="C95" s="530" t="s">
        <v>178</v>
      </c>
      <c r="D95" s="541" t="s">
        <v>29</v>
      </c>
      <c r="E95" s="541" t="s">
        <v>0</v>
      </c>
      <c r="F95" s="541">
        <v>3</v>
      </c>
      <c r="G95" s="542" t="s">
        <v>88</v>
      </c>
      <c r="H95" s="542" t="s">
        <v>9</v>
      </c>
      <c r="I95" s="529" t="s">
        <v>111</v>
      </c>
      <c r="J95" s="529" t="s">
        <v>233</v>
      </c>
      <c r="K95" s="670">
        <v>59</v>
      </c>
      <c r="L95" s="529" t="s">
        <v>326</v>
      </c>
      <c r="M95" s="281">
        <v>7</v>
      </c>
      <c r="N95" s="272"/>
    </row>
    <row r="96" spans="2:16" s="456" customFormat="1" ht="20.25" customHeight="1" x14ac:dyDescent="0.35">
      <c r="B96" s="529" t="s">
        <v>326</v>
      </c>
      <c r="C96" s="530" t="s">
        <v>184</v>
      </c>
      <c r="D96" s="550" t="s">
        <v>32</v>
      </c>
      <c r="E96" s="545" t="s">
        <v>1</v>
      </c>
      <c r="F96" s="545">
        <v>3</v>
      </c>
      <c r="G96" s="529" t="s">
        <v>85</v>
      </c>
      <c r="H96" s="546" t="s">
        <v>10</v>
      </c>
      <c r="I96" s="529" t="s">
        <v>111</v>
      </c>
      <c r="J96" s="529" t="s">
        <v>233</v>
      </c>
      <c r="K96" s="548">
        <v>59</v>
      </c>
      <c r="L96" s="529" t="s">
        <v>326</v>
      </c>
      <c r="M96" s="281">
        <v>79</v>
      </c>
      <c r="N96" s="616"/>
      <c r="O96" s="455"/>
      <c r="P96" s="455"/>
    </row>
    <row r="97" spans="2:14" s="456" customFormat="1" ht="20.25" customHeight="1" x14ac:dyDescent="0.35">
      <c r="B97" s="529" t="s">
        <v>326</v>
      </c>
      <c r="C97" s="671" t="s">
        <v>186</v>
      </c>
      <c r="D97" s="672" t="s">
        <v>7</v>
      </c>
      <c r="E97" s="672" t="s">
        <v>0</v>
      </c>
      <c r="F97" s="672">
        <v>3</v>
      </c>
      <c r="G97" s="542" t="s">
        <v>84</v>
      </c>
      <c r="H97" s="542" t="s">
        <v>20</v>
      </c>
      <c r="I97" s="542" t="s">
        <v>111</v>
      </c>
      <c r="J97" s="529" t="s">
        <v>126</v>
      </c>
      <c r="K97" s="673">
        <v>59</v>
      </c>
      <c r="L97" s="529" t="s">
        <v>326</v>
      </c>
      <c r="M97" s="281">
        <v>130</v>
      </c>
      <c r="N97" s="615"/>
    </row>
    <row r="98" spans="2:14" s="456" customFormat="1" ht="20.25" customHeight="1" x14ac:dyDescent="0.35">
      <c r="B98" s="529" t="s">
        <v>326</v>
      </c>
      <c r="C98" s="674" t="s">
        <v>346</v>
      </c>
      <c r="D98" s="675" t="s">
        <v>41</v>
      </c>
      <c r="E98" s="675" t="s">
        <v>2</v>
      </c>
      <c r="F98" s="675">
        <v>2</v>
      </c>
      <c r="G98" s="542" t="s">
        <v>86</v>
      </c>
      <c r="H98" s="542" t="s">
        <v>22</v>
      </c>
      <c r="I98" s="542" t="s">
        <v>111</v>
      </c>
      <c r="J98" s="529" t="s">
        <v>233</v>
      </c>
      <c r="K98" s="529">
        <v>59</v>
      </c>
      <c r="L98" s="529" t="s">
        <v>326</v>
      </c>
      <c r="M98" s="281">
        <v>201</v>
      </c>
      <c r="N98" s="617"/>
    </row>
    <row r="99" spans="2:14" s="303" customFormat="1" x14ac:dyDescent="0.35">
      <c r="B99" s="328" t="s">
        <v>206</v>
      </c>
      <c r="C99" s="20" t="s">
        <v>179</v>
      </c>
      <c r="D99" s="336" t="s">
        <v>261</v>
      </c>
      <c r="E99" s="336" t="s">
        <v>0</v>
      </c>
      <c r="F99" s="35">
        <v>3</v>
      </c>
      <c r="G99" s="459" t="s">
        <v>181</v>
      </c>
      <c r="H99" s="459" t="s">
        <v>10</v>
      </c>
      <c r="I99" s="459" t="s">
        <v>111</v>
      </c>
      <c r="J99" s="328" t="s">
        <v>201</v>
      </c>
      <c r="K99" s="202">
        <v>12</v>
      </c>
      <c r="L99" s="328" t="s">
        <v>206</v>
      </c>
      <c r="M99" s="281">
        <v>25</v>
      </c>
      <c r="N99" s="272"/>
    </row>
    <row r="100" spans="2:14" s="22" customFormat="1" ht="20.25" customHeight="1" x14ac:dyDescent="0.35">
      <c r="B100" s="452" t="s">
        <v>238</v>
      </c>
      <c r="C100" s="450" t="s">
        <v>184</v>
      </c>
      <c r="D100" s="662" t="s">
        <v>32</v>
      </c>
      <c r="E100" s="663" t="s">
        <v>1</v>
      </c>
      <c r="F100" s="663">
        <v>3</v>
      </c>
      <c r="G100" s="664" t="s">
        <v>84</v>
      </c>
      <c r="H100" s="665" t="s">
        <v>9</v>
      </c>
      <c r="I100" s="664" t="s">
        <v>111</v>
      </c>
      <c r="J100" s="452" t="s">
        <v>235</v>
      </c>
      <c r="K100" s="666">
        <v>58</v>
      </c>
      <c r="L100" s="452" t="s">
        <v>238</v>
      </c>
      <c r="M100" s="667">
        <v>78</v>
      </c>
      <c r="N100" s="295"/>
    </row>
    <row r="101" spans="2:14" s="297" customFormat="1" ht="20.25" customHeight="1" x14ac:dyDescent="0.35">
      <c r="B101" s="452" t="s">
        <v>238</v>
      </c>
      <c r="C101" s="536" t="s">
        <v>342</v>
      </c>
      <c r="D101" s="658" t="s">
        <v>41</v>
      </c>
      <c r="E101" s="660" t="s">
        <v>1</v>
      </c>
      <c r="F101" s="659">
        <v>2</v>
      </c>
      <c r="G101" s="452" t="s">
        <v>85</v>
      </c>
      <c r="H101" s="452" t="s">
        <v>12</v>
      </c>
      <c r="I101" s="452" t="s">
        <v>111</v>
      </c>
      <c r="J101" s="452" t="s">
        <v>199</v>
      </c>
      <c r="K101" s="666">
        <v>58</v>
      </c>
      <c r="L101" s="452" t="s">
        <v>238</v>
      </c>
      <c r="M101" s="667">
        <v>122</v>
      </c>
      <c r="N101" s="315"/>
    </row>
    <row r="102" spans="2:14" s="297" customFormat="1" ht="20.25" customHeight="1" x14ac:dyDescent="0.35">
      <c r="B102" s="452" t="s">
        <v>238</v>
      </c>
      <c r="C102" s="537" t="s">
        <v>187</v>
      </c>
      <c r="D102" s="449" t="s">
        <v>7</v>
      </c>
      <c r="E102" s="449" t="s">
        <v>1</v>
      </c>
      <c r="F102" s="449">
        <v>3</v>
      </c>
      <c r="G102" s="453" t="s">
        <v>88</v>
      </c>
      <c r="H102" s="453" t="s">
        <v>22</v>
      </c>
      <c r="I102" s="453" t="s">
        <v>111</v>
      </c>
      <c r="J102" s="452" t="s">
        <v>234</v>
      </c>
      <c r="K102" s="668">
        <v>58</v>
      </c>
      <c r="L102" s="452" t="s">
        <v>238</v>
      </c>
      <c r="M102" s="667">
        <v>138</v>
      </c>
      <c r="N102" s="322"/>
    </row>
    <row r="103" spans="2:14" s="297" customFormat="1" ht="20.25" customHeight="1" x14ac:dyDescent="0.35">
      <c r="B103" s="452" t="s">
        <v>238</v>
      </c>
      <c r="C103" s="537" t="s">
        <v>343</v>
      </c>
      <c r="D103" s="449" t="s">
        <v>5</v>
      </c>
      <c r="E103" s="449" t="s">
        <v>2</v>
      </c>
      <c r="F103" s="449">
        <v>3</v>
      </c>
      <c r="G103" s="453" t="s">
        <v>89</v>
      </c>
      <c r="H103" s="453" t="s">
        <v>18</v>
      </c>
      <c r="I103" s="453" t="s">
        <v>111</v>
      </c>
      <c r="J103" s="452" t="s">
        <v>202</v>
      </c>
      <c r="K103" s="668">
        <v>58</v>
      </c>
      <c r="L103" s="452" t="s">
        <v>238</v>
      </c>
      <c r="M103" s="667">
        <v>160</v>
      </c>
      <c r="N103" s="325"/>
    </row>
    <row r="104" spans="2:14" s="295" customFormat="1" ht="20.25" customHeight="1" x14ac:dyDescent="0.35">
      <c r="B104" s="452" t="s">
        <v>238</v>
      </c>
      <c r="C104" s="537" t="s">
        <v>371</v>
      </c>
      <c r="D104" s="449" t="s">
        <v>41</v>
      </c>
      <c r="E104" s="449" t="s">
        <v>0</v>
      </c>
      <c r="F104" s="449">
        <v>2</v>
      </c>
      <c r="G104" s="453" t="s">
        <v>86</v>
      </c>
      <c r="H104" s="453" t="s">
        <v>11</v>
      </c>
      <c r="I104" s="453" t="s">
        <v>111</v>
      </c>
      <c r="J104" s="452" t="s">
        <v>232</v>
      </c>
      <c r="K104" s="669">
        <v>58</v>
      </c>
      <c r="L104" s="452" t="s">
        <v>238</v>
      </c>
      <c r="M104" s="667">
        <v>166</v>
      </c>
      <c r="N104" s="318"/>
    </row>
    <row r="105" spans="2:14" s="319" customFormat="1" ht="20.25" customHeight="1" x14ac:dyDescent="0.35">
      <c r="B105" s="529" t="s">
        <v>204</v>
      </c>
      <c r="C105" s="531" t="s">
        <v>341</v>
      </c>
      <c r="D105" s="550" t="s">
        <v>5</v>
      </c>
      <c r="E105" s="551" t="s">
        <v>2</v>
      </c>
      <c r="F105" s="545">
        <v>3</v>
      </c>
      <c r="G105" s="547" t="s">
        <v>329</v>
      </c>
      <c r="H105" s="547" t="s">
        <v>381</v>
      </c>
      <c r="I105" s="547" t="s">
        <v>111</v>
      </c>
      <c r="J105" s="529" t="s">
        <v>327</v>
      </c>
      <c r="K105" s="529">
        <v>10</v>
      </c>
      <c r="L105" s="529" t="s">
        <v>204</v>
      </c>
      <c r="M105" s="552">
        <v>117</v>
      </c>
      <c r="N105" s="553"/>
    </row>
    <row r="106" spans="2:14" s="274" customFormat="1" ht="20.25" customHeight="1" x14ac:dyDescent="0.35">
      <c r="B106" s="529" t="s">
        <v>204</v>
      </c>
      <c r="C106" s="530" t="s">
        <v>184</v>
      </c>
      <c r="D106" s="351" t="s">
        <v>32</v>
      </c>
      <c r="E106" s="349" t="s">
        <v>1</v>
      </c>
      <c r="F106" s="349">
        <v>3</v>
      </c>
      <c r="G106" s="273" t="s">
        <v>87</v>
      </c>
      <c r="H106" s="283" t="s">
        <v>12</v>
      </c>
      <c r="I106" s="273" t="s">
        <v>111</v>
      </c>
      <c r="J106" s="328" t="s">
        <v>327</v>
      </c>
      <c r="K106" s="90">
        <v>10</v>
      </c>
      <c r="L106" s="328" t="s">
        <v>204</v>
      </c>
      <c r="M106" s="281">
        <v>81</v>
      </c>
      <c r="N106" s="295"/>
    </row>
    <row r="107" spans="2:14" s="553" customFormat="1" ht="20.25" customHeight="1" x14ac:dyDescent="0.35">
      <c r="B107" s="529" t="s">
        <v>221</v>
      </c>
      <c r="C107" s="530" t="s">
        <v>178</v>
      </c>
      <c r="D107" s="541" t="s">
        <v>246</v>
      </c>
      <c r="E107" s="541" t="s">
        <v>2</v>
      </c>
      <c r="F107" s="541">
        <v>3</v>
      </c>
      <c r="G107" s="542" t="s">
        <v>86</v>
      </c>
      <c r="H107" s="542" t="s">
        <v>11</v>
      </c>
      <c r="I107" s="529" t="s">
        <v>111</v>
      </c>
      <c r="J107" s="529" t="s">
        <v>117</v>
      </c>
      <c r="K107" s="548">
        <v>37</v>
      </c>
      <c r="L107" s="529" t="s">
        <v>221</v>
      </c>
      <c r="M107" s="552">
        <v>5</v>
      </c>
      <c r="N107" s="552"/>
    </row>
    <row r="108" spans="2:14" s="553" customFormat="1" ht="20.25" customHeight="1" x14ac:dyDescent="0.35">
      <c r="B108" s="529" t="s">
        <v>221</v>
      </c>
      <c r="C108" s="530" t="s">
        <v>183</v>
      </c>
      <c r="D108" s="541" t="s">
        <v>246</v>
      </c>
      <c r="E108" s="541" t="s">
        <v>2</v>
      </c>
      <c r="F108" s="541">
        <v>3</v>
      </c>
      <c r="G108" s="542" t="s">
        <v>84</v>
      </c>
      <c r="H108" s="596" t="s">
        <v>17</v>
      </c>
      <c r="I108" s="596" t="s">
        <v>111</v>
      </c>
      <c r="J108" s="529" t="s">
        <v>200</v>
      </c>
      <c r="K108" s="529">
        <v>37</v>
      </c>
      <c r="L108" s="529" t="s">
        <v>221</v>
      </c>
      <c r="M108" s="552">
        <v>47</v>
      </c>
      <c r="N108" s="552"/>
    </row>
    <row r="109" spans="2:14" s="619" customFormat="1" ht="20.25" customHeight="1" x14ac:dyDescent="0.35">
      <c r="B109" s="529" t="s">
        <v>221</v>
      </c>
      <c r="C109" s="530" t="s">
        <v>185</v>
      </c>
      <c r="D109" s="550" t="s">
        <v>7</v>
      </c>
      <c r="E109" s="551" t="s">
        <v>0</v>
      </c>
      <c r="F109" s="545">
        <v>3</v>
      </c>
      <c r="G109" s="546" t="s">
        <v>181</v>
      </c>
      <c r="H109" s="547" t="s">
        <v>9</v>
      </c>
      <c r="I109" s="547" t="s">
        <v>111</v>
      </c>
      <c r="J109" s="529" t="s">
        <v>208</v>
      </c>
      <c r="K109" s="620">
        <v>37</v>
      </c>
      <c r="L109" s="529" t="s">
        <v>221</v>
      </c>
      <c r="M109" s="552">
        <v>94</v>
      </c>
      <c r="N109" s="553"/>
    </row>
    <row r="110" spans="2:14" s="553" customFormat="1" ht="20.25" customHeight="1" x14ac:dyDescent="0.35">
      <c r="B110" s="529" t="s">
        <v>221</v>
      </c>
      <c r="C110" s="531" t="s">
        <v>341</v>
      </c>
      <c r="D110" s="550" t="s">
        <v>255</v>
      </c>
      <c r="E110" s="551" t="s">
        <v>1</v>
      </c>
      <c r="F110" s="545">
        <v>3</v>
      </c>
      <c r="G110" s="547" t="s">
        <v>85</v>
      </c>
      <c r="H110" s="627" t="s">
        <v>10</v>
      </c>
      <c r="I110" s="547" t="s">
        <v>111</v>
      </c>
      <c r="J110" s="529" t="s">
        <v>199</v>
      </c>
      <c r="K110" s="543">
        <v>37</v>
      </c>
      <c r="L110" s="529" t="s">
        <v>221</v>
      </c>
      <c r="M110" s="552">
        <v>106</v>
      </c>
    </row>
    <row r="111" spans="2:14" s="553" customFormat="1" ht="20.25" customHeight="1" x14ac:dyDescent="0.35">
      <c r="B111" s="529" t="s">
        <v>221</v>
      </c>
      <c r="C111" s="532" t="s">
        <v>187</v>
      </c>
      <c r="D111" s="541" t="s">
        <v>7</v>
      </c>
      <c r="E111" s="541" t="s">
        <v>1</v>
      </c>
      <c r="F111" s="541">
        <v>3</v>
      </c>
      <c r="G111" s="542" t="s">
        <v>89</v>
      </c>
      <c r="H111" s="542" t="s">
        <v>23</v>
      </c>
      <c r="I111" s="542" t="s">
        <v>111</v>
      </c>
      <c r="J111" s="529" t="s">
        <v>208</v>
      </c>
      <c r="K111" s="543">
        <v>37</v>
      </c>
      <c r="L111" s="529" t="s">
        <v>221</v>
      </c>
      <c r="M111" s="552">
        <v>139</v>
      </c>
      <c r="N111" s="581"/>
    </row>
    <row r="112" spans="2:14" s="619" customFormat="1" ht="20.25" customHeight="1" x14ac:dyDescent="0.35">
      <c r="B112" s="529" t="s">
        <v>221</v>
      </c>
      <c r="C112" s="621" t="s">
        <v>347</v>
      </c>
      <c r="D112" s="586" t="s">
        <v>14</v>
      </c>
      <c r="E112" s="586" t="s">
        <v>0</v>
      </c>
      <c r="F112" s="586">
        <v>3</v>
      </c>
      <c r="G112" s="542" t="s">
        <v>85</v>
      </c>
      <c r="H112" s="587" t="s">
        <v>10</v>
      </c>
      <c r="I112" s="587" t="s">
        <v>111</v>
      </c>
      <c r="J112" s="529" t="s">
        <v>200</v>
      </c>
      <c r="K112" s="548">
        <v>37</v>
      </c>
      <c r="L112" s="529" t="s">
        <v>221</v>
      </c>
      <c r="M112" s="552">
        <v>193</v>
      </c>
      <c r="N112" s="552"/>
    </row>
    <row r="113" spans="2:14" s="318" customFormat="1" ht="20.25" customHeight="1" x14ac:dyDescent="0.35">
      <c r="B113" s="529" t="s">
        <v>125</v>
      </c>
      <c r="C113" s="532" t="s">
        <v>371</v>
      </c>
      <c r="D113" s="541" t="s">
        <v>41</v>
      </c>
      <c r="E113" s="541" t="s">
        <v>0</v>
      </c>
      <c r="F113" s="541">
        <v>2</v>
      </c>
      <c r="G113" s="542" t="s">
        <v>87</v>
      </c>
      <c r="H113" s="542" t="s">
        <v>12</v>
      </c>
      <c r="I113" s="542" t="s">
        <v>111</v>
      </c>
      <c r="J113" s="529" t="s">
        <v>234</v>
      </c>
      <c r="K113" s="543">
        <v>55</v>
      </c>
      <c r="L113" s="529" t="s">
        <v>125</v>
      </c>
      <c r="M113" s="281">
        <v>167</v>
      </c>
    </row>
    <row r="114" spans="2:14" s="326" customFormat="1" ht="20.25" customHeight="1" x14ac:dyDescent="0.35">
      <c r="B114" s="529" t="s">
        <v>125</v>
      </c>
      <c r="C114" s="532" t="s">
        <v>346</v>
      </c>
      <c r="D114" s="541" t="s">
        <v>41</v>
      </c>
      <c r="E114" s="541" t="s">
        <v>2</v>
      </c>
      <c r="F114" s="541">
        <v>2</v>
      </c>
      <c r="G114" s="542" t="s">
        <v>87</v>
      </c>
      <c r="H114" s="542" t="s">
        <v>23</v>
      </c>
      <c r="I114" s="542" t="s">
        <v>111</v>
      </c>
      <c r="J114" s="529" t="s">
        <v>214</v>
      </c>
      <c r="K114" s="529">
        <v>55</v>
      </c>
      <c r="L114" s="529" t="s">
        <v>125</v>
      </c>
      <c r="M114" s="281">
        <v>202</v>
      </c>
      <c r="N114" s="319"/>
    </row>
    <row r="115" spans="2:14" s="308" customFormat="1" ht="20.25" customHeight="1" x14ac:dyDescent="0.35">
      <c r="B115" s="273" t="s">
        <v>211</v>
      </c>
      <c r="C115" s="20" t="s">
        <v>183</v>
      </c>
      <c r="D115" s="335" t="s">
        <v>7</v>
      </c>
      <c r="E115" s="335" t="s">
        <v>0</v>
      </c>
      <c r="F115" s="335">
        <v>3</v>
      </c>
      <c r="G115" s="459" t="s">
        <v>86</v>
      </c>
      <c r="H115" s="459" t="s">
        <v>12</v>
      </c>
      <c r="I115" s="459" t="s">
        <v>111</v>
      </c>
      <c r="J115" s="328" t="s">
        <v>206</v>
      </c>
      <c r="K115" s="328">
        <v>21</v>
      </c>
      <c r="L115" s="328" t="s">
        <v>211</v>
      </c>
      <c r="M115" s="281">
        <v>49</v>
      </c>
      <c r="N115" s="272"/>
    </row>
    <row r="116" spans="2:14" s="22" customFormat="1" ht="20.25" customHeight="1" x14ac:dyDescent="0.35">
      <c r="B116" s="273" t="s">
        <v>211</v>
      </c>
      <c r="C116" s="20" t="s">
        <v>336</v>
      </c>
      <c r="D116" s="491" t="s">
        <v>255</v>
      </c>
      <c r="E116" s="491" t="s">
        <v>1</v>
      </c>
      <c r="F116" s="491">
        <v>3</v>
      </c>
      <c r="G116" s="32" t="s">
        <v>90</v>
      </c>
      <c r="H116" s="516" t="s">
        <v>19</v>
      </c>
      <c r="I116" s="32" t="s">
        <v>111</v>
      </c>
      <c r="J116" s="328" t="s">
        <v>237</v>
      </c>
      <c r="K116" s="95">
        <v>21</v>
      </c>
      <c r="L116" s="328" t="s">
        <v>211</v>
      </c>
      <c r="M116" s="281">
        <v>66</v>
      </c>
      <c r="N116" s="293"/>
    </row>
    <row r="117" spans="2:14" s="258" customFormat="1" x14ac:dyDescent="0.35">
      <c r="B117" s="273" t="s">
        <v>211</v>
      </c>
      <c r="C117" s="463" t="s">
        <v>337</v>
      </c>
      <c r="D117" s="478" t="s">
        <v>41</v>
      </c>
      <c r="E117" s="478" t="s">
        <v>1</v>
      </c>
      <c r="F117" s="478">
        <v>2</v>
      </c>
      <c r="G117" s="460" t="s">
        <v>90</v>
      </c>
      <c r="H117" s="460" t="s">
        <v>10</v>
      </c>
      <c r="I117" s="460" t="s">
        <v>111</v>
      </c>
      <c r="J117" s="328" t="s">
        <v>202</v>
      </c>
      <c r="K117" s="95">
        <v>21</v>
      </c>
      <c r="L117" s="328" t="s">
        <v>211</v>
      </c>
      <c r="M117" s="281">
        <v>73</v>
      </c>
      <c r="N117" s="274"/>
    </row>
    <row r="118" spans="2:14" s="295" customFormat="1" ht="20.25" customHeight="1" x14ac:dyDescent="0.35">
      <c r="B118" s="273" t="s">
        <v>211</v>
      </c>
      <c r="C118" s="20" t="s">
        <v>185</v>
      </c>
      <c r="D118" s="373" t="s">
        <v>7</v>
      </c>
      <c r="E118" s="372" t="s">
        <v>0</v>
      </c>
      <c r="F118" s="359">
        <v>3</v>
      </c>
      <c r="G118" s="285" t="s">
        <v>92</v>
      </c>
      <c r="H118" s="304" t="s">
        <v>11</v>
      </c>
      <c r="I118" s="304" t="s">
        <v>111</v>
      </c>
      <c r="J118" s="328" t="s">
        <v>237</v>
      </c>
      <c r="K118" s="170">
        <v>21</v>
      </c>
      <c r="L118" s="328" t="s">
        <v>211</v>
      </c>
      <c r="M118" s="281">
        <v>96</v>
      </c>
      <c r="N118" s="297"/>
    </row>
    <row r="119" spans="2:14" s="295" customFormat="1" ht="20.25" customHeight="1" x14ac:dyDescent="0.35">
      <c r="B119" s="328" t="s">
        <v>211</v>
      </c>
      <c r="C119" s="14" t="s">
        <v>187</v>
      </c>
      <c r="D119" s="388" t="s">
        <v>7</v>
      </c>
      <c r="E119" s="388" t="s">
        <v>1</v>
      </c>
      <c r="F119" s="388">
        <v>3</v>
      </c>
      <c r="G119" s="275" t="s">
        <v>181</v>
      </c>
      <c r="H119" s="275" t="s">
        <v>63</v>
      </c>
      <c r="I119" s="275" t="s">
        <v>111</v>
      </c>
      <c r="J119" s="328" t="s">
        <v>126</v>
      </c>
      <c r="K119" s="328">
        <v>21</v>
      </c>
      <c r="L119" s="328" t="s">
        <v>211</v>
      </c>
      <c r="M119" s="281">
        <v>142</v>
      </c>
      <c r="N119" s="322"/>
    </row>
    <row r="120" spans="2:14" s="295" customFormat="1" ht="20.25" customHeight="1" x14ac:dyDescent="0.35">
      <c r="B120" s="529" t="s">
        <v>220</v>
      </c>
      <c r="C120" s="530" t="s">
        <v>179</v>
      </c>
      <c r="D120" s="541" t="s">
        <v>33</v>
      </c>
      <c r="E120" s="541" t="s">
        <v>1</v>
      </c>
      <c r="F120" s="541">
        <v>3</v>
      </c>
      <c r="G120" s="542" t="s">
        <v>87</v>
      </c>
      <c r="H120" s="542" t="s">
        <v>17</v>
      </c>
      <c r="I120" s="542" t="s">
        <v>111</v>
      </c>
      <c r="J120" s="529" t="s">
        <v>217</v>
      </c>
      <c r="K120" s="543">
        <v>35</v>
      </c>
      <c r="L120" s="529" t="s">
        <v>220</v>
      </c>
      <c r="M120" s="281">
        <v>20</v>
      </c>
      <c r="N120" s="282"/>
    </row>
    <row r="121" spans="2:14" s="297" customFormat="1" ht="20.25" customHeight="1" x14ac:dyDescent="0.35">
      <c r="B121" s="529" t="s">
        <v>220</v>
      </c>
      <c r="C121" s="530" t="s">
        <v>183</v>
      </c>
      <c r="D121" s="541" t="s">
        <v>246</v>
      </c>
      <c r="E121" s="541" t="s">
        <v>2</v>
      </c>
      <c r="F121" s="541">
        <v>3</v>
      </c>
      <c r="G121" s="542" t="s">
        <v>85</v>
      </c>
      <c r="H121" s="542" t="s">
        <v>18</v>
      </c>
      <c r="I121" s="542" t="s">
        <v>111</v>
      </c>
      <c r="J121" s="529" t="s">
        <v>118</v>
      </c>
      <c r="K121" s="529">
        <v>35</v>
      </c>
      <c r="L121" s="529" t="s">
        <v>220</v>
      </c>
      <c r="M121" s="281">
        <v>48</v>
      </c>
      <c r="N121" s="281"/>
    </row>
    <row r="122" spans="2:14" s="297" customFormat="1" ht="20.25" customHeight="1" x14ac:dyDescent="0.35">
      <c r="B122" s="529" t="s">
        <v>220</v>
      </c>
      <c r="C122" s="532" t="s">
        <v>187</v>
      </c>
      <c r="D122" s="541" t="s">
        <v>7</v>
      </c>
      <c r="E122" s="541" t="s">
        <v>1</v>
      </c>
      <c r="F122" s="541">
        <v>3</v>
      </c>
      <c r="G122" s="542" t="s">
        <v>87</v>
      </c>
      <c r="H122" s="542" t="s">
        <v>13</v>
      </c>
      <c r="I122" s="542" t="s">
        <v>111</v>
      </c>
      <c r="J122" s="529" t="s">
        <v>128</v>
      </c>
      <c r="K122" s="543">
        <v>35</v>
      </c>
      <c r="L122" s="529" t="s">
        <v>220</v>
      </c>
      <c r="M122" s="281">
        <v>137</v>
      </c>
      <c r="N122" s="322"/>
    </row>
    <row r="123" spans="2:14" s="297" customFormat="1" ht="20.25" customHeight="1" x14ac:dyDescent="0.35">
      <c r="B123" s="529" t="s">
        <v>220</v>
      </c>
      <c r="C123" s="532" t="s">
        <v>346</v>
      </c>
      <c r="D123" s="618" t="s">
        <v>41</v>
      </c>
      <c r="E123" s="618" t="s">
        <v>2</v>
      </c>
      <c r="F123" s="618">
        <v>2</v>
      </c>
      <c r="G123" s="542" t="s">
        <v>85</v>
      </c>
      <c r="H123" s="542" t="s">
        <v>13</v>
      </c>
      <c r="I123" s="542" t="s">
        <v>111</v>
      </c>
      <c r="J123" s="529" t="s">
        <v>217</v>
      </c>
      <c r="K123" s="529">
        <v>35</v>
      </c>
      <c r="L123" s="529" t="s">
        <v>220</v>
      </c>
      <c r="M123" s="281">
        <v>200</v>
      </c>
      <c r="N123" s="319"/>
    </row>
    <row r="124" spans="2:14" s="303" customFormat="1" x14ac:dyDescent="0.35">
      <c r="B124" s="529" t="s">
        <v>117</v>
      </c>
      <c r="C124" s="530" t="s">
        <v>335</v>
      </c>
      <c r="D124" s="635" t="s">
        <v>16</v>
      </c>
      <c r="E124" s="618" t="s">
        <v>0</v>
      </c>
      <c r="F124" s="618">
        <v>3</v>
      </c>
      <c r="G124" s="542" t="s">
        <v>84</v>
      </c>
      <c r="H124" s="542" t="s">
        <v>9</v>
      </c>
      <c r="I124" s="542" t="s">
        <v>111</v>
      </c>
      <c r="J124" s="529" t="s">
        <v>226</v>
      </c>
      <c r="K124" s="543">
        <v>46</v>
      </c>
      <c r="L124" s="529" t="s">
        <v>117</v>
      </c>
      <c r="M124" s="552">
        <v>29</v>
      </c>
      <c r="N124" s="272"/>
    </row>
    <row r="125" spans="2:14" s="308" customFormat="1" ht="20.25" customHeight="1" x14ac:dyDescent="0.35">
      <c r="B125" s="548" t="s">
        <v>117</v>
      </c>
      <c r="C125" s="580" t="s">
        <v>182</v>
      </c>
      <c r="D125" s="636" t="s">
        <v>16</v>
      </c>
      <c r="E125" s="541" t="s">
        <v>0</v>
      </c>
      <c r="F125" s="541">
        <v>3</v>
      </c>
      <c r="G125" s="542" t="s">
        <v>84</v>
      </c>
      <c r="H125" s="542" t="s">
        <v>17</v>
      </c>
      <c r="I125" s="542" t="s">
        <v>111</v>
      </c>
      <c r="J125" s="529" t="s">
        <v>226</v>
      </c>
      <c r="K125" s="543">
        <v>46</v>
      </c>
      <c r="L125" s="548" t="s">
        <v>117</v>
      </c>
      <c r="M125" s="552">
        <v>42</v>
      </c>
      <c r="N125" s="272"/>
    </row>
    <row r="126" spans="2:14" s="308" customFormat="1" ht="20.25" customHeight="1" x14ac:dyDescent="0.35">
      <c r="B126" s="529" t="s">
        <v>117</v>
      </c>
      <c r="C126" s="530" t="s">
        <v>336</v>
      </c>
      <c r="D126" s="636" t="s">
        <v>250</v>
      </c>
      <c r="E126" s="541" t="s">
        <v>2</v>
      </c>
      <c r="F126" s="541">
        <v>3</v>
      </c>
      <c r="G126" s="542" t="s">
        <v>86</v>
      </c>
      <c r="H126" s="542" t="s">
        <v>11</v>
      </c>
      <c r="I126" s="542" t="s">
        <v>111</v>
      </c>
      <c r="J126" s="529" t="s">
        <v>228</v>
      </c>
      <c r="K126" s="543">
        <v>46</v>
      </c>
      <c r="L126" s="529" t="s">
        <v>117</v>
      </c>
      <c r="M126" s="552">
        <v>62</v>
      </c>
      <c r="N126" s="290"/>
    </row>
    <row r="127" spans="2:14" s="553" customFormat="1" ht="20.25" customHeight="1" x14ac:dyDescent="0.35">
      <c r="B127" s="529" t="s">
        <v>117</v>
      </c>
      <c r="C127" s="530" t="s">
        <v>184</v>
      </c>
      <c r="D127" s="637" t="s">
        <v>250</v>
      </c>
      <c r="E127" s="541" t="s">
        <v>2</v>
      </c>
      <c r="F127" s="541">
        <v>3</v>
      </c>
      <c r="G127" s="529" t="s">
        <v>181</v>
      </c>
      <c r="H127" s="542" t="s">
        <v>17</v>
      </c>
      <c r="I127" s="529" t="s">
        <v>111</v>
      </c>
      <c r="J127" s="529" t="s">
        <v>226</v>
      </c>
      <c r="K127" s="543">
        <v>46</v>
      </c>
      <c r="L127" s="529" t="s">
        <v>117</v>
      </c>
      <c r="M127" s="552">
        <v>86</v>
      </c>
      <c r="N127" s="281"/>
    </row>
    <row r="128" spans="2:14" s="295" customFormat="1" ht="20.25" customHeight="1" x14ac:dyDescent="0.35">
      <c r="B128" s="529" t="s">
        <v>127</v>
      </c>
      <c r="C128" s="530" t="s">
        <v>179</v>
      </c>
      <c r="D128" s="335" t="s">
        <v>261</v>
      </c>
      <c r="E128" s="335" t="s">
        <v>0</v>
      </c>
      <c r="F128" s="335">
        <v>3</v>
      </c>
      <c r="G128" s="459" t="s">
        <v>90</v>
      </c>
      <c r="H128" s="459" t="s">
        <v>8</v>
      </c>
      <c r="I128" s="459" t="s">
        <v>111</v>
      </c>
      <c r="J128" s="328" t="s">
        <v>121</v>
      </c>
      <c r="K128" s="202">
        <v>18</v>
      </c>
      <c r="L128" s="328" t="s">
        <v>127</v>
      </c>
      <c r="M128" s="281">
        <v>23</v>
      </c>
      <c r="N128" s="272"/>
    </row>
    <row r="129" spans="2:14" s="314" customFormat="1" x14ac:dyDescent="0.35">
      <c r="B129" s="529" t="s">
        <v>127</v>
      </c>
      <c r="C129" s="532" t="s">
        <v>187</v>
      </c>
      <c r="D129" s="485" t="s">
        <v>27</v>
      </c>
      <c r="E129" s="478" t="s">
        <v>1</v>
      </c>
      <c r="F129" s="478">
        <v>3</v>
      </c>
      <c r="G129" s="460" t="s">
        <v>91</v>
      </c>
      <c r="H129" s="460" t="s">
        <v>8</v>
      </c>
      <c r="I129" s="460" t="s">
        <v>111</v>
      </c>
      <c r="J129" s="328" t="s">
        <v>121</v>
      </c>
      <c r="K129" s="90">
        <v>18</v>
      </c>
      <c r="L129" s="328" t="s">
        <v>127</v>
      </c>
      <c r="M129" s="281">
        <v>143</v>
      </c>
      <c r="N129" s="293"/>
    </row>
    <row r="130" spans="2:14" s="22" customFormat="1" ht="20.25" customHeight="1" x14ac:dyDescent="0.35">
      <c r="B130" s="328" t="s">
        <v>237</v>
      </c>
      <c r="C130" s="20" t="s">
        <v>184</v>
      </c>
      <c r="D130" s="483" t="s">
        <v>32</v>
      </c>
      <c r="E130" s="509" t="s">
        <v>1</v>
      </c>
      <c r="F130" s="509">
        <v>3</v>
      </c>
      <c r="G130" s="608" t="s">
        <v>88</v>
      </c>
      <c r="H130" s="315" t="s">
        <v>17</v>
      </c>
      <c r="I130" s="608" t="s">
        <v>111</v>
      </c>
      <c r="J130" s="328" t="s">
        <v>122</v>
      </c>
      <c r="K130" s="90">
        <v>57</v>
      </c>
      <c r="L130" s="328" t="s">
        <v>237</v>
      </c>
      <c r="M130" s="281">
        <v>82</v>
      </c>
      <c r="N130" s="295"/>
    </row>
    <row r="131" spans="2:14" s="258" customFormat="1" x14ac:dyDescent="0.35">
      <c r="B131" s="328" t="s">
        <v>237</v>
      </c>
      <c r="C131" s="477" t="s">
        <v>341</v>
      </c>
      <c r="D131" s="487" t="s">
        <v>255</v>
      </c>
      <c r="E131" s="607" t="s">
        <v>1</v>
      </c>
      <c r="F131" s="502">
        <v>3</v>
      </c>
      <c r="G131" s="294" t="s">
        <v>84</v>
      </c>
      <c r="H131" s="292" t="s">
        <v>9</v>
      </c>
      <c r="I131" s="294" t="s">
        <v>111</v>
      </c>
      <c r="J131" s="328" t="s">
        <v>128</v>
      </c>
      <c r="K131" s="95">
        <v>57</v>
      </c>
      <c r="L131" s="328" t="s">
        <v>237</v>
      </c>
      <c r="M131" s="281">
        <v>105</v>
      </c>
      <c r="N131" s="295"/>
    </row>
    <row r="132" spans="2:14" s="295" customFormat="1" ht="20.25" customHeight="1" x14ac:dyDescent="0.35">
      <c r="B132" s="529" t="s">
        <v>232</v>
      </c>
      <c r="C132" s="530" t="s">
        <v>184</v>
      </c>
      <c r="D132" s="550" t="s">
        <v>32</v>
      </c>
      <c r="E132" s="545" t="s">
        <v>1</v>
      </c>
      <c r="F132" s="545">
        <v>3</v>
      </c>
      <c r="G132" s="529" t="s">
        <v>83</v>
      </c>
      <c r="H132" s="546" t="s">
        <v>8</v>
      </c>
      <c r="I132" s="529" t="s">
        <v>111</v>
      </c>
      <c r="J132" s="529" t="s">
        <v>230</v>
      </c>
      <c r="K132" s="548">
        <v>49</v>
      </c>
      <c r="L132" s="529" t="s">
        <v>232</v>
      </c>
      <c r="M132" s="281">
        <v>77</v>
      </c>
    </row>
    <row r="133" spans="2:14" s="295" customFormat="1" ht="20.25" customHeight="1" x14ac:dyDescent="0.35">
      <c r="B133" s="529" t="s">
        <v>232</v>
      </c>
      <c r="C133" s="532" t="s">
        <v>343</v>
      </c>
      <c r="D133" s="541" t="s">
        <v>5</v>
      </c>
      <c r="E133" s="541" t="s">
        <v>2</v>
      </c>
      <c r="F133" s="541">
        <v>3</v>
      </c>
      <c r="G133" s="542" t="s">
        <v>84</v>
      </c>
      <c r="H133" s="542" t="s">
        <v>9</v>
      </c>
      <c r="I133" s="542" t="s">
        <v>111</v>
      </c>
      <c r="J133" s="529" t="s">
        <v>230</v>
      </c>
      <c r="K133" s="543">
        <v>49</v>
      </c>
      <c r="L133" s="529" t="s">
        <v>232</v>
      </c>
      <c r="M133" s="281">
        <v>155</v>
      </c>
      <c r="N133" s="325"/>
    </row>
    <row r="134" spans="2:14" x14ac:dyDescent="0.35">
      <c r="B134" s="328" t="e">
        <v>#N/A</v>
      </c>
      <c r="C134" s="20" t="s">
        <v>178</v>
      </c>
      <c r="D134" s="604"/>
      <c r="E134" s="491"/>
      <c r="F134" s="491"/>
      <c r="G134" s="32" t="s">
        <v>91</v>
      </c>
      <c r="H134" s="32" t="s">
        <v>11</v>
      </c>
      <c r="I134" s="608" t="s">
        <v>111</v>
      </c>
      <c r="J134" s="328" t="e">
        <v>#N/A</v>
      </c>
      <c r="K134" s="328"/>
      <c r="L134" s="328" t="e">
        <v>#N/A</v>
      </c>
      <c r="M134" s="281">
        <v>12</v>
      </c>
      <c r="N134" s="274"/>
    </row>
    <row r="135" spans="2:14" s="26" customFormat="1" ht="20.25" customHeight="1" x14ac:dyDescent="0.35">
      <c r="B135" s="328" t="e">
        <v>#N/A</v>
      </c>
      <c r="C135" s="18"/>
      <c r="D135" s="18"/>
      <c r="J135" s="328" t="e">
        <v>#N/A</v>
      </c>
      <c r="K135" s="328"/>
      <c r="L135" s="328" t="e">
        <v>#N/A</v>
      </c>
      <c r="M135" s="281">
        <v>13</v>
      </c>
      <c r="N135" s="18"/>
    </row>
    <row r="136" spans="2:14" s="263" customFormat="1" ht="30" x14ac:dyDescent="0.35">
      <c r="B136" s="328" t="e">
        <v>#N/A</v>
      </c>
      <c r="C136" s="254"/>
      <c r="D136" s="254" t="s">
        <v>52</v>
      </c>
      <c r="E136" s="254" t="s">
        <v>51</v>
      </c>
      <c r="F136" s="254" t="s">
        <v>31</v>
      </c>
      <c r="G136" s="254" t="s">
        <v>56</v>
      </c>
      <c r="H136" s="254" t="s">
        <v>57</v>
      </c>
      <c r="I136" s="254" t="s">
        <v>110</v>
      </c>
      <c r="J136" s="328" t="e">
        <v>#N/A</v>
      </c>
      <c r="K136" s="328"/>
      <c r="L136" s="328" t="e">
        <v>#N/A</v>
      </c>
      <c r="M136" s="281">
        <v>14</v>
      </c>
      <c r="N136" s="253"/>
    </row>
    <row r="137" spans="2:14" s="318" customFormat="1" ht="20.25" customHeight="1" x14ac:dyDescent="0.35">
      <c r="B137" s="328" t="e">
        <v>#N/A</v>
      </c>
      <c r="C137" s="18"/>
      <c r="D137" s="457"/>
      <c r="E137" s="457"/>
      <c r="F137" s="457"/>
      <c r="G137" s="458"/>
      <c r="H137" s="457"/>
      <c r="I137" s="457"/>
      <c r="J137" s="328" t="e">
        <v>#N/A</v>
      </c>
      <c r="K137" s="328"/>
      <c r="L137" s="328" t="e">
        <v>#N/A</v>
      </c>
      <c r="M137" s="281">
        <v>26</v>
      </c>
      <c r="N137" s="18"/>
    </row>
    <row r="138" spans="2:14" s="318" customFormat="1" ht="20.25" customHeight="1" x14ac:dyDescent="0.35">
      <c r="B138" s="328" t="e">
        <v>#N/A</v>
      </c>
      <c r="C138" s="262"/>
      <c r="D138" s="256" t="s">
        <v>52</v>
      </c>
      <c r="E138" s="256" t="s">
        <v>51</v>
      </c>
      <c r="F138" s="256" t="s">
        <v>31</v>
      </c>
      <c r="G138" s="254" t="s">
        <v>56</v>
      </c>
      <c r="H138" s="256" t="s">
        <v>57</v>
      </c>
      <c r="I138" s="256" t="s">
        <v>110</v>
      </c>
      <c r="J138" s="328" t="e">
        <v>#N/A</v>
      </c>
      <c r="K138" s="328"/>
      <c r="L138" s="328" t="e">
        <v>#N/A</v>
      </c>
      <c r="M138" s="281">
        <v>27</v>
      </c>
      <c r="N138" s="253"/>
    </row>
    <row r="139" spans="2:14" s="26" customFormat="1" ht="20.25" customHeight="1" x14ac:dyDescent="0.35">
      <c r="B139" s="328" t="e">
        <v>#N/A</v>
      </c>
      <c r="C139" s="20" t="s">
        <v>335</v>
      </c>
      <c r="D139" s="600" t="s">
        <v>262</v>
      </c>
      <c r="E139" s="491" t="s">
        <v>1</v>
      </c>
      <c r="F139" s="491">
        <v>3</v>
      </c>
      <c r="G139" s="32" t="s">
        <v>87</v>
      </c>
      <c r="H139" s="32" t="s">
        <v>12</v>
      </c>
      <c r="I139" s="32" t="s">
        <v>111</v>
      </c>
      <c r="J139" s="328" t="e">
        <v>#N/A</v>
      </c>
      <c r="K139" s="328"/>
      <c r="L139" s="328" t="e">
        <v>#N/A</v>
      </c>
      <c r="M139" s="281">
        <v>32</v>
      </c>
      <c r="N139" s="274"/>
    </row>
    <row r="140" spans="2:14" s="263" customFormat="1" x14ac:dyDescent="0.35">
      <c r="B140" s="328" t="e">
        <v>#N/A</v>
      </c>
      <c r="C140" s="463" t="s">
        <v>335</v>
      </c>
      <c r="D140" s="602" t="s">
        <v>262</v>
      </c>
      <c r="E140" s="478" t="s">
        <v>1</v>
      </c>
      <c r="F140" s="478">
        <v>3</v>
      </c>
      <c r="G140" s="460" t="s">
        <v>88</v>
      </c>
      <c r="H140" s="460" t="s">
        <v>17</v>
      </c>
      <c r="I140" s="460" t="s">
        <v>111</v>
      </c>
      <c r="J140" s="328" t="e">
        <v>#N/A</v>
      </c>
      <c r="K140" s="328"/>
      <c r="L140" s="328" t="e">
        <v>#N/A</v>
      </c>
      <c r="M140" s="281">
        <v>33</v>
      </c>
      <c r="N140" s="274"/>
    </row>
    <row r="141" spans="2:14" s="318" customFormat="1" ht="20.25" customHeight="1" x14ac:dyDescent="0.35">
      <c r="B141" s="328" t="e">
        <v>#N/A</v>
      </c>
      <c r="C141" s="20" t="s">
        <v>335</v>
      </c>
      <c r="D141" s="417" t="s">
        <v>262</v>
      </c>
      <c r="E141" s="337" t="s">
        <v>1</v>
      </c>
      <c r="F141" s="337">
        <v>3</v>
      </c>
      <c r="G141" s="460" t="s">
        <v>89</v>
      </c>
      <c r="H141" s="460" t="s">
        <v>18</v>
      </c>
      <c r="I141" s="460" t="s">
        <v>111</v>
      </c>
      <c r="J141" s="328" t="e">
        <v>#N/A</v>
      </c>
      <c r="K141" s="328"/>
      <c r="L141" s="328" t="e">
        <v>#N/A</v>
      </c>
      <c r="M141" s="281">
        <v>34</v>
      </c>
      <c r="N141" s="274"/>
    </row>
    <row r="142" spans="2:14" s="318" customFormat="1" ht="20.25" customHeight="1" x14ac:dyDescent="0.35">
      <c r="B142" s="328" t="e">
        <v>#N/A</v>
      </c>
      <c r="C142" s="20" t="s">
        <v>335</v>
      </c>
      <c r="D142" s="417" t="s">
        <v>262</v>
      </c>
      <c r="E142" s="337" t="s">
        <v>1</v>
      </c>
      <c r="F142" s="337">
        <v>3</v>
      </c>
      <c r="G142" s="460" t="s">
        <v>90</v>
      </c>
      <c r="H142" s="460" t="s">
        <v>11</v>
      </c>
      <c r="I142" s="460" t="s">
        <v>111</v>
      </c>
      <c r="J142" s="328" t="e">
        <v>#N/A</v>
      </c>
      <c r="K142" s="328"/>
      <c r="L142" s="328" t="e">
        <v>#N/A</v>
      </c>
      <c r="M142" s="281">
        <v>35</v>
      </c>
      <c r="N142" s="274"/>
    </row>
    <row r="143" spans="2:14" s="319" customFormat="1" ht="20.25" customHeight="1" x14ac:dyDescent="0.35">
      <c r="B143" s="328" t="e">
        <v>#N/A</v>
      </c>
      <c r="C143" s="20" t="s">
        <v>335</v>
      </c>
      <c r="D143" s="486" t="s">
        <v>432</v>
      </c>
      <c r="E143" s="486" t="s">
        <v>2</v>
      </c>
      <c r="F143" s="486">
        <v>3</v>
      </c>
      <c r="G143" s="286" t="s">
        <v>97</v>
      </c>
      <c r="H143" s="286" t="s">
        <v>62</v>
      </c>
      <c r="I143" s="286" t="s">
        <v>111</v>
      </c>
      <c r="J143" s="328" t="e">
        <v>#N/A</v>
      </c>
      <c r="K143" s="328"/>
      <c r="L143" s="328" t="e">
        <v>#N/A</v>
      </c>
      <c r="M143" s="281">
        <v>36</v>
      </c>
      <c r="N143" s="288"/>
    </row>
    <row r="144" spans="2:14" s="319" customFormat="1" ht="20.25" customHeight="1" x14ac:dyDescent="0.35">
      <c r="B144" s="328" t="e">
        <v>#N/A</v>
      </c>
      <c r="C144" s="20" t="s">
        <v>335</v>
      </c>
      <c r="D144" s="486" t="s">
        <v>437</v>
      </c>
      <c r="E144" s="486" t="s">
        <v>1</v>
      </c>
      <c r="F144" s="486">
        <v>3</v>
      </c>
      <c r="G144" s="286" t="s">
        <v>98</v>
      </c>
      <c r="H144" s="286" t="s">
        <v>62</v>
      </c>
      <c r="I144" s="286" t="s">
        <v>111</v>
      </c>
      <c r="J144" s="328" t="e">
        <v>#N/A</v>
      </c>
      <c r="K144" s="328"/>
      <c r="L144" s="328" t="e">
        <v>#N/A</v>
      </c>
      <c r="M144" s="281">
        <v>37</v>
      </c>
      <c r="N144" s="288"/>
    </row>
    <row r="145" spans="2:14" s="319" customFormat="1" ht="20.25" customHeight="1" x14ac:dyDescent="0.35">
      <c r="B145" s="328" t="e">
        <v>#N/A</v>
      </c>
      <c r="C145" s="18"/>
      <c r="D145" s="482"/>
      <c r="E145" s="482"/>
      <c r="F145" s="482"/>
      <c r="G145" s="21"/>
      <c r="H145" s="21"/>
      <c r="I145" s="21"/>
      <c r="J145" s="328" t="e">
        <v>#N/A</v>
      </c>
      <c r="K145" s="328"/>
      <c r="L145" s="328" t="e">
        <v>#N/A</v>
      </c>
      <c r="M145" s="281">
        <v>38</v>
      </c>
      <c r="N145" s="18"/>
    </row>
    <row r="146" spans="2:14" s="319" customFormat="1" ht="20.25" customHeight="1" x14ac:dyDescent="0.35">
      <c r="B146" s="328" t="e">
        <v>#N/A</v>
      </c>
      <c r="C146" s="25"/>
      <c r="D146" s="482"/>
      <c r="E146" s="482"/>
      <c r="F146" s="482"/>
      <c r="G146" s="21"/>
      <c r="H146" s="21"/>
      <c r="I146" s="21"/>
      <c r="J146" s="328" t="e">
        <v>#N/A</v>
      </c>
      <c r="K146" s="328"/>
      <c r="L146" s="328" t="e">
        <v>#N/A</v>
      </c>
      <c r="M146" s="281">
        <v>39</v>
      </c>
      <c r="N146" s="18"/>
    </row>
    <row r="147" spans="2:14" s="282" customFormat="1" ht="20.25" customHeight="1" x14ac:dyDescent="0.35">
      <c r="B147" s="328" t="e">
        <v>#N/A</v>
      </c>
      <c r="C147" s="262"/>
      <c r="D147" s="256" t="s">
        <v>52</v>
      </c>
      <c r="E147" s="256" t="s">
        <v>51</v>
      </c>
      <c r="F147" s="256" t="s">
        <v>31</v>
      </c>
      <c r="G147" s="254" t="s">
        <v>56</v>
      </c>
      <c r="H147" s="254" t="s">
        <v>57</v>
      </c>
      <c r="I147" s="254" t="s">
        <v>110</v>
      </c>
      <c r="J147" s="328" t="e">
        <v>#N/A</v>
      </c>
      <c r="K147" s="328"/>
      <c r="L147" s="328" t="e">
        <v>#N/A</v>
      </c>
      <c r="M147" s="281">
        <v>40</v>
      </c>
      <c r="N147" s="253"/>
    </row>
    <row r="148" spans="2:14" s="282" customFormat="1" ht="20.25" customHeight="1" x14ac:dyDescent="0.35">
      <c r="B148" s="328" t="e">
        <v>#N/A</v>
      </c>
      <c r="C148" s="25"/>
      <c r="D148" s="457"/>
      <c r="E148" s="457"/>
      <c r="F148" s="457"/>
      <c r="G148" s="458" t="s">
        <v>100</v>
      </c>
      <c r="H148" s="458"/>
      <c r="I148" s="458"/>
      <c r="J148" s="328" t="e">
        <v>#N/A</v>
      </c>
      <c r="K148" s="328"/>
      <c r="L148" s="328" t="e">
        <v>#N/A</v>
      </c>
      <c r="M148" s="281">
        <v>44</v>
      </c>
      <c r="N148" s="18"/>
    </row>
    <row r="149" spans="2:14" s="326" customFormat="1" ht="20.25" customHeight="1" x14ac:dyDescent="0.35">
      <c r="B149" s="328" t="e">
        <v>#N/A</v>
      </c>
      <c r="C149" s="262"/>
      <c r="D149" s="256" t="s">
        <v>52</v>
      </c>
      <c r="E149" s="256" t="s">
        <v>51</v>
      </c>
      <c r="F149" s="256" t="s">
        <v>31</v>
      </c>
      <c r="G149" s="254" t="s">
        <v>56</v>
      </c>
      <c r="H149" s="523" t="s">
        <v>57</v>
      </c>
      <c r="I149" s="254" t="s">
        <v>110</v>
      </c>
      <c r="J149" s="328" t="e">
        <v>#N/A</v>
      </c>
      <c r="K149" s="610"/>
      <c r="L149" s="328" t="e">
        <v>#N/A</v>
      </c>
      <c r="M149" s="281">
        <v>45</v>
      </c>
      <c r="N149" s="253"/>
    </row>
    <row r="150" spans="2:14" s="318" customFormat="1" ht="21" customHeight="1" x14ac:dyDescent="0.35">
      <c r="B150" s="328" t="e">
        <v>#N/A</v>
      </c>
      <c r="C150" s="20" t="s">
        <v>183</v>
      </c>
      <c r="D150" s="418" t="s">
        <v>262</v>
      </c>
      <c r="E150" s="337" t="s">
        <v>1</v>
      </c>
      <c r="F150" s="337">
        <v>3</v>
      </c>
      <c r="G150" s="460" t="s">
        <v>88</v>
      </c>
      <c r="H150" s="460" t="s">
        <v>12</v>
      </c>
      <c r="I150" s="460" t="s">
        <v>111</v>
      </c>
      <c r="J150" s="328" t="e">
        <v>#N/A</v>
      </c>
      <c r="K150" s="328"/>
      <c r="L150" s="328" t="e">
        <v>#N/A</v>
      </c>
      <c r="M150" s="281">
        <v>51</v>
      </c>
      <c r="N150" s="274"/>
    </row>
    <row r="151" spans="2:14" s="308" customFormat="1" ht="20.25" customHeight="1" x14ac:dyDescent="0.35">
      <c r="B151" s="328" t="e">
        <v>#N/A</v>
      </c>
      <c r="C151" s="20" t="s">
        <v>183</v>
      </c>
      <c r="D151" s="418" t="s">
        <v>262</v>
      </c>
      <c r="E151" s="337" t="s">
        <v>1</v>
      </c>
      <c r="F151" s="337">
        <v>3</v>
      </c>
      <c r="G151" s="460" t="s">
        <v>89</v>
      </c>
      <c r="H151" s="460" t="s">
        <v>17</v>
      </c>
      <c r="I151" s="460" t="s">
        <v>111</v>
      </c>
      <c r="J151" s="328" t="e">
        <v>#N/A</v>
      </c>
      <c r="K151" s="328"/>
      <c r="L151" s="328" t="e">
        <v>#N/A</v>
      </c>
      <c r="M151" s="281">
        <v>52</v>
      </c>
      <c r="N151" s="274"/>
    </row>
    <row r="152" spans="2:14" s="282" customFormat="1" ht="20.25" customHeight="1" x14ac:dyDescent="0.35">
      <c r="B152" s="328" t="e">
        <v>#N/A</v>
      </c>
      <c r="C152" s="20" t="s">
        <v>183</v>
      </c>
      <c r="D152" s="418" t="s">
        <v>262</v>
      </c>
      <c r="E152" s="337" t="s">
        <v>1</v>
      </c>
      <c r="F152" s="337">
        <v>3</v>
      </c>
      <c r="G152" s="401" t="s">
        <v>90</v>
      </c>
      <c r="H152" s="401" t="s">
        <v>18</v>
      </c>
      <c r="I152" s="401" t="s">
        <v>111</v>
      </c>
      <c r="J152" s="328" t="e">
        <v>#N/A</v>
      </c>
      <c r="K152" s="328"/>
      <c r="L152" s="328" t="e">
        <v>#N/A</v>
      </c>
      <c r="M152" s="281">
        <v>53</v>
      </c>
      <c r="N152" s="274"/>
    </row>
    <row r="153" spans="2:14" s="282" customFormat="1" ht="20.25" customHeight="1" x14ac:dyDescent="0.35">
      <c r="B153" s="328" t="e">
        <v>#N/A</v>
      </c>
      <c r="C153" s="20" t="s">
        <v>183</v>
      </c>
      <c r="D153" s="418" t="s">
        <v>262</v>
      </c>
      <c r="E153" s="337" t="s">
        <v>1</v>
      </c>
      <c r="F153" s="337">
        <v>3</v>
      </c>
      <c r="G153" s="401" t="s">
        <v>180</v>
      </c>
      <c r="H153" s="401" t="s">
        <v>19</v>
      </c>
      <c r="I153" s="401" t="s">
        <v>111</v>
      </c>
      <c r="J153" s="328" t="e">
        <v>#N/A</v>
      </c>
      <c r="K153" s="328"/>
      <c r="L153" s="328" t="e">
        <v>#N/A</v>
      </c>
      <c r="M153" s="281">
        <v>54</v>
      </c>
      <c r="N153" s="274"/>
    </row>
    <row r="154" spans="2:14" s="320" customFormat="1" x14ac:dyDescent="0.35">
      <c r="B154" s="328" t="e">
        <v>#N/A</v>
      </c>
      <c r="C154" s="20" t="s">
        <v>183</v>
      </c>
      <c r="D154" s="286" t="s">
        <v>433</v>
      </c>
      <c r="E154" s="286" t="s">
        <v>2</v>
      </c>
      <c r="F154" s="286">
        <v>3</v>
      </c>
      <c r="G154" s="286" t="s">
        <v>333</v>
      </c>
      <c r="H154" s="286" t="s">
        <v>62</v>
      </c>
      <c r="I154" s="286" t="s">
        <v>111</v>
      </c>
      <c r="J154" s="328" t="e">
        <v>#N/A</v>
      </c>
      <c r="K154" s="328"/>
      <c r="L154" s="328" t="e">
        <v>#N/A</v>
      </c>
      <c r="M154" s="281">
        <v>55</v>
      </c>
      <c r="N154" s="288"/>
    </row>
    <row r="155" spans="2:14" s="26" customFormat="1" ht="20.25" customHeight="1" x14ac:dyDescent="0.35">
      <c r="B155" s="328" t="e">
        <v>#N/A</v>
      </c>
      <c r="C155" s="20" t="s">
        <v>183</v>
      </c>
      <c r="D155" s="603" t="s">
        <v>25</v>
      </c>
      <c r="E155" s="603" t="s">
        <v>1</v>
      </c>
      <c r="F155" s="603">
        <v>3</v>
      </c>
      <c r="G155" s="603" t="s">
        <v>334</v>
      </c>
      <c r="H155" s="603" t="s">
        <v>62</v>
      </c>
      <c r="I155" s="603" t="s">
        <v>111</v>
      </c>
      <c r="J155" s="328" t="e">
        <v>#N/A</v>
      </c>
      <c r="K155" s="328"/>
      <c r="L155" s="328" t="e">
        <v>#N/A</v>
      </c>
      <c r="M155" s="281">
        <v>56</v>
      </c>
      <c r="N155" s="288"/>
    </row>
    <row r="156" spans="2:14" s="263" customFormat="1" x14ac:dyDescent="0.35">
      <c r="B156" s="328" t="e">
        <v>#N/A</v>
      </c>
      <c r="C156" s="21"/>
      <c r="D156" s="458"/>
      <c r="E156" s="458"/>
      <c r="F156" s="458"/>
      <c r="G156" s="458" t="s">
        <v>100</v>
      </c>
      <c r="H156" s="458"/>
      <c r="I156" s="458"/>
      <c r="J156" s="328" t="e">
        <v>#N/A</v>
      </c>
      <c r="K156" s="328"/>
      <c r="L156" s="328" t="e">
        <v>#N/A</v>
      </c>
      <c r="M156" s="281">
        <v>57</v>
      </c>
      <c r="N156" s="18"/>
    </row>
    <row r="157" spans="2:14" s="326" customFormat="1" ht="20.25" customHeight="1" x14ac:dyDescent="0.35">
      <c r="B157" s="328" t="e">
        <v>#N/A</v>
      </c>
      <c r="C157" s="262"/>
      <c r="D157" s="256" t="s">
        <v>52</v>
      </c>
      <c r="E157" s="256" t="s">
        <v>51</v>
      </c>
      <c r="F157" s="256" t="s">
        <v>31</v>
      </c>
      <c r="G157" s="254" t="s">
        <v>56</v>
      </c>
      <c r="H157" s="254" t="s">
        <v>57</v>
      </c>
      <c r="I157" s="254" t="s">
        <v>110</v>
      </c>
      <c r="J157" s="328" t="e">
        <v>#N/A</v>
      </c>
      <c r="K157" s="328"/>
      <c r="L157" s="328" t="e">
        <v>#N/A</v>
      </c>
      <c r="M157" s="281">
        <v>58</v>
      </c>
      <c r="N157" s="253"/>
    </row>
    <row r="158" spans="2:14" s="326" customFormat="1" ht="20.25" customHeight="1" x14ac:dyDescent="0.35">
      <c r="B158" s="328" t="e">
        <v>#N/A</v>
      </c>
      <c r="C158" s="25"/>
      <c r="D158" s="457"/>
      <c r="E158" s="457"/>
      <c r="F158" s="457"/>
      <c r="G158" s="458" t="s">
        <v>100</v>
      </c>
      <c r="H158" s="458"/>
      <c r="I158" s="458"/>
      <c r="J158" s="328" t="e">
        <v>#N/A</v>
      </c>
      <c r="K158" s="328"/>
      <c r="L158" s="328" t="e">
        <v>#N/A</v>
      </c>
      <c r="M158" s="281">
        <v>69</v>
      </c>
      <c r="N158" s="18"/>
    </row>
    <row r="159" spans="2:14" s="326" customFormat="1" ht="20.25" customHeight="1" x14ac:dyDescent="0.35">
      <c r="B159" s="328" t="e">
        <v>#N/A</v>
      </c>
      <c r="C159" s="262"/>
      <c r="D159" s="256" t="s">
        <v>52</v>
      </c>
      <c r="E159" s="256" t="s">
        <v>51</v>
      </c>
      <c r="F159" s="256" t="s">
        <v>31</v>
      </c>
      <c r="G159" s="254" t="s">
        <v>56</v>
      </c>
      <c r="H159" s="254" t="s">
        <v>57</v>
      </c>
      <c r="I159" s="254" t="s">
        <v>110</v>
      </c>
      <c r="J159" s="328" t="e">
        <v>#N/A</v>
      </c>
      <c r="K159" s="328"/>
      <c r="L159" s="328" t="e">
        <v>#N/A</v>
      </c>
      <c r="M159" s="281">
        <v>70</v>
      </c>
      <c r="N159" s="253"/>
    </row>
    <row r="160" spans="2:14" s="326" customFormat="1" ht="20.25" customHeight="1" x14ac:dyDescent="0.35">
      <c r="B160" s="328" t="e">
        <v>#N/A</v>
      </c>
      <c r="C160" s="18"/>
      <c r="D160" s="482"/>
      <c r="E160" s="482"/>
      <c r="F160" s="482"/>
      <c r="G160" s="21"/>
      <c r="H160" s="21"/>
      <c r="I160" s="21"/>
      <c r="J160" s="328" t="e">
        <v>#N/A</v>
      </c>
      <c r="K160" s="328"/>
      <c r="L160" s="328" t="e">
        <v>#N/A</v>
      </c>
      <c r="M160" s="281">
        <v>74</v>
      </c>
      <c r="N160" s="18"/>
    </row>
    <row r="161" spans="2:14" s="326" customFormat="1" ht="20.25" customHeight="1" x14ac:dyDescent="0.35">
      <c r="B161" s="328" t="e">
        <v>#N/A</v>
      </c>
      <c r="C161" s="19"/>
      <c r="D161" s="488"/>
      <c r="E161" s="503"/>
      <c r="F161" s="510"/>
      <c r="G161" s="472"/>
      <c r="H161" s="472"/>
      <c r="I161" s="472"/>
      <c r="J161" s="328" t="e">
        <v>#N/A</v>
      </c>
      <c r="K161" s="328"/>
      <c r="L161" s="328" t="e">
        <v>#N/A</v>
      </c>
      <c r="M161" s="281">
        <v>75</v>
      </c>
      <c r="N161" s="22"/>
    </row>
    <row r="162" spans="2:14" s="26" customFormat="1" ht="20.25" customHeight="1" x14ac:dyDescent="0.35">
      <c r="B162" s="445" t="e">
        <v>#N/A</v>
      </c>
      <c r="C162" s="464"/>
      <c r="D162" s="464" t="s">
        <v>52</v>
      </c>
      <c r="E162" s="464" t="s">
        <v>51</v>
      </c>
      <c r="F162" s="464" t="s">
        <v>31</v>
      </c>
      <c r="G162" s="464" t="s">
        <v>56</v>
      </c>
      <c r="H162" s="464" t="s">
        <v>57</v>
      </c>
      <c r="I162" s="464" t="s">
        <v>110</v>
      </c>
      <c r="J162" s="445" t="e">
        <v>#N/A</v>
      </c>
      <c r="K162" s="445"/>
      <c r="L162" s="445" t="e">
        <v>#N/A</v>
      </c>
      <c r="M162" s="281">
        <v>76</v>
      </c>
      <c r="N162" s="258"/>
    </row>
    <row r="163" spans="2:14" s="263" customFormat="1" x14ac:dyDescent="0.35">
      <c r="B163" s="452" t="e">
        <v>#N/A</v>
      </c>
      <c r="C163" s="471" t="s">
        <v>184</v>
      </c>
      <c r="D163" s="492" t="s">
        <v>29</v>
      </c>
      <c r="E163" s="504" t="s">
        <v>0</v>
      </c>
      <c r="F163" s="504">
        <v>3</v>
      </c>
      <c r="G163" s="452" t="s">
        <v>92</v>
      </c>
      <c r="H163" s="453" t="s">
        <v>11</v>
      </c>
      <c r="I163" s="452" t="s">
        <v>111</v>
      </c>
      <c r="J163" s="452" t="e">
        <v>#N/A</v>
      </c>
      <c r="K163" s="452"/>
      <c r="L163" s="452" t="e">
        <v>#N/A</v>
      </c>
      <c r="M163" s="281">
        <v>88</v>
      </c>
      <c r="N163" s="614" t="s">
        <v>489</v>
      </c>
    </row>
    <row r="164" spans="2:14" s="318" customFormat="1" ht="23.25" customHeight="1" x14ac:dyDescent="0.35">
      <c r="B164" s="452" t="e">
        <v>#N/A</v>
      </c>
      <c r="C164" s="469"/>
      <c r="D164" s="451"/>
      <c r="E164" s="449"/>
      <c r="F164" s="449"/>
      <c r="G164" s="452" t="s">
        <v>328</v>
      </c>
      <c r="H164" s="453" t="s">
        <v>12</v>
      </c>
      <c r="I164" s="452" t="s">
        <v>111</v>
      </c>
      <c r="J164" s="452" t="e">
        <v>#N/A</v>
      </c>
      <c r="K164" s="611"/>
      <c r="L164" s="452" t="e">
        <v>#N/A</v>
      </c>
      <c r="M164" s="281">
        <v>89</v>
      </c>
      <c r="N164" s="614" t="s">
        <v>489</v>
      </c>
    </row>
    <row r="165" spans="2:14" s="318" customFormat="1" ht="20.25" customHeight="1" x14ac:dyDescent="0.35">
      <c r="B165" s="452" t="e">
        <v>#N/A</v>
      </c>
      <c r="C165" s="469"/>
      <c r="D165" s="451"/>
      <c r="E165" s="449"/>
      <c r="F165" s="449"/>
      <c r="G165" s="452" t="s">
        <v>329</v>
      </c>
      <c r="H165" s="453" t="s">
        <v>17</v>
      </c>
      <c r="I165" s="452" t="s">
        <v>111</v>
      </c>
      <c r="J165" s="452" t="e">
        <v>#N/A</v>
      </c>
      <c r="K165" s="452"/>
      <c r="L165" s="452" t="e">
        <v>#N/A</v>
      </c>
      <c r="M165" s="281">
        <v>90</v>
      </c>
      <c r="N165" s="614" t="s">
        <v>489</v>
      </c>
    </row>
    <row r="166" spans="2:14" s="318" customFormat="1" ht="20.25" customHeight="1" x14ac:dyDescent="0.35">
      <c r="B166" s="328" t="e">
        <v>#N/A</v>
      </c>
      <c r="C166" s="20" t="s">
        <v>184</v>
      </c>
      <c r="D166" s="494" t="s">
        <v>440</v>
      </c>
      <c r="E166" s="506" t="s">
        <v>1</v>
      </c>
      <c r="F166" s="511">
        <v>3</v>
      </c>
      <c r="G166" s="296" t="s">
        <v>98</v>
      </c>
      <c r="H166" s="296" t="s">
        <v>62</v>
      </c>
      <c r="I166" s="296" t="s">
        <v>111</v>
      </c>
      <c r="J166" s="328" t="e">
        <v>#N/A</v>
      </c>
      <c r="K166" s="445"/>
      <c r="L166" s="328" t="e">
        <v>#N/A</v>
      </c>
      <c r="M166" s="281">
        <v>91</v>
      </c>
      <c r="N166" s="303"/>
    </row>
    <row r="167" spans="2:14" s="318" customFormat="1" ht="20.25" customHeight="1" x14ac:dyDescent="0.35">
      <c r="B167" s="328" t="e">
        <v>#N/A</v>
      </c>
      <c r="C167" s="19"/>
      <c r="D167" s="441"/>
      <c r="E167" s="440"/>
      <c r="F167" s="440"/>
      <c r="G167" s="13"/>
      <c r="H167" s="13"/>
      <c r="I167" s="13"/>
      <c r="J167" s="328" t="e">
        <v>#N/A</v>
      </c>
      <c r="K167" s="328"/>
      <c r="L167" s="328" t="e">
        <v>#N/A</v>
      </c>
      <c r="M167" s="281">
        <v>92</v>
      </c>
      <c r="N167" s="22"/>
    </row>
    <row r="168" spans="2:14" s="26" customFormat="1" x14ac:dyDescent="0.35">
      <c r="B168" s="328" t="e">
        <v>#N/A</v>
      </c>
      <c r="C168" s="19"/>
      <c r="D168" s="260"/>
      <c r="E168" s="17"/>
      <c r="F168" s="17"/>
      <c r="G168" s="17" t="s">
        <v>100</v>
      </c>
      <c r="H168" s="17"/>
      <c r="I168" s="17"/>
      <c r="J168" s="328" t="e">
        <v>#N/A</v>
      </c>
      <c r="K168" s="328"/>
      <c r="L168" s="328" t="e">
        <v>#N/A</v>
      </c>
      <c r="M168" s="281">
        <v>102</v>
      </c>
      <c r="N168" s="22"/>
    </row>
    <row r="169" spans="2:14" s="26" customFormat="1" ht="21" customHeight="1" x14ac:dyDescent="0.35">
      <c r="B169" s="328" t="e">
        <v>#N/A</v>
      </c>
      <c r="C169" s="464"/>
      <c r="D169" s="464" t="s">
        <v>52</v>
      </c>
      <c r="E169" s="464" t="s">
        <v>51</v>
      </c>
      <c r="F169" s="464" t="s">
        <v>31</v>
      </c>
      <c r="G169" s="464" t="s">
        <v>56</v>
      </c>
      <c r="H169" s="464" t="s">
        <v>57</v>
      </c>
      <c r="I169" s="464" t="s">
        <v>110</v>
      </c>
      <c r="J169" s="328" t="e">
        <v>#N/A</v>
      </c>
      <c r="K169" s="328"/>
      <c r="L169" s="328" t="e">
        <v>#N/A</v>
      </c>
      <c r="M169" s="281">
        <v>103</v>
      </c>
      <c r="N169" s="258"/>
    </row>
    <row r="170" spans="2:14" s="263" customFormat="1" ht="34" customHeight="1" x14ac:dyDescent="0.35">
      <c r="B170" s="328" t="e">
        <v>#N/A</v>
      </c>
      <c r="C170" s="477" t="s">
        <v>341</v>
      </c>
      <c r="D170" s="311" t="s">
        <v>27</v>
      </c>
      <c r="E170" s="302" t="s">
        <v>1</v>
      </c>
      <c r="F170" s="302">
        <v>3</v>
      </c>
      <c r="G170" s="296" t="s">
        <v>90</v>
      </c>
      <c r="H170" s="296" t="s">
        <v>62</v>
      </c>
      <c r="I170" s="312" t="s">
        <v>111</v>
      </c>
      <c r="J170" s="328" t="e">
        <v>#N/A</v>
      </c>
      <c r="K170" s="328"/>
      <c r="L170" s="328" t="e">
        <v>#N/A</v>
      </c>
      <c r="M170" s="281">
        <v>111</v>
      </c>
      <c r="N170" s="303"/>
    </row>
    <row r="171" spans="2:14" s="318" customFormat="1" ht="21" customHeight="1" x14ac:dyDescent="0.35">
      <c r="B171" s="328" t="e">
        <v>#N/A</v>
      </c>
      <c r="C171" s="27" t="s">
        <v>341</v>
      </c>
      <c r="D171" s="494" t="s">
        <v>442</v>
      </c>
      <c r="E171" s="506" t="s">
        <v>1</v>
      </c>
      <c r="F171" s="511">
        <v>3</v>
      </c>
      <c r="G171" s="296" t="s">
        <v>94</v>
      </c>
      <c r="H171" s="296" t="s">
        <v>62</v>
      </c>
      <c r="I171" s="296" t="s">
        <v>111</v>
      </c>
      <c r="J171" s="328" t="e">
        <v>#N/A</v>
      </c>
      <c r="K171" s="328"/>
      <c r="L171" s="328" t="e">
        <v>#N/A</v>
      </c>
      <c r="M171" s="281">
        <v>118</v>
      </c>
      <c r="N171" s="314"/>
    </row>
    <row r="172" spans="2:14" s="318" customFormat="1" ht="21" customHeight="1" x14ac:dyDescent="0.35">
      <c r="B172" s="328" t="e">
        <v>#N/A</v>
      </c>
      <c r="C172" s="19"/>
      <c r="D172" s="441"/>
      <c r="E172" s="440"/>
      <c r="F172" s="440"/>
      <c r="G172" s="13" t="s">
        <v>100</v>
      </c>
      <c r="H172" s="13"/>
      <c r="I172" s="13"/>
      <c r="J172" s="328" t="e">
        <v>#N/A</v>
      </c>
      <c r="K172" s="328"/>
      <c r="L172" s="328" t="e">
        <v>#N/A</v>
      </c>
      <c r="M172" s="281">
        <v>119</v>
      </c>
      <c r="N172" s="22"/>
    </row>
    <row r="173" spans="2:14" s="26" customFormat="1" ht="20.25" hidden="1" customHeight="1" x14ac:dyDescent="0.35">
      <c r="B173" s="328" t="e">
        <v>#N/A</v>
      </c>
      <c r="G173" s="26" t="s">
        <v>100</v>
      </c>
      <c r="J173" s="328" t="e">
        <v>#N/A</v>
      </c>
      <c r="K173" s="328"/>
      <c r="L173" s="328" t="e">
        <v>#N/A</v>
      </c>
      <c r="M173" s="281">
        <v>175</v>
      </c>
    </row>
    <row r="174" spans="2:14" s="263" customFormat="1" ht="32.5" hidden="1" customHeight="1" x14ac:dyDescent="0.35">
      <c r="B174" s="328" t="e">
        <v>#N/A</v>
      </c>
      <c r="C174" s="254"/>
      <c r="D174" s="254" t="s">
        <v>52</v>
      </c>
      <c r="E174" s="254" t="s">
        <v>51</v>
      </c>
      <c r="F174" s="254" t="s">
        <v>31</v>
      </c>
      <c r="G174" s="254" t="s">
        <v>56</v>
      </c>
      <c r="H174" s="254" t="s">
        <v>57</v>
      </c>
      <c r="I174" s="254"/>
      <c r="J174" s="328" t="e">
        <v>#N/A</v>
      </c>
      <c r="K174" s="328"/>
      <c r="L174" s="328" t="e">
        <v>#N/A</v>
      </c>
      <c r="M174" s="281">
        <v>176</v>
      </c>
    </row>
    <row r="175" spans="2:14" s="26" customFormat="1" ht="21" hidden="1" customHeight="1" x14ac:dyDescent="0.35">
      <c r="B175" s="328" t="e">
        <v>#N/A</v>
      </c>
      <c r="C175" s="255"/>
      <c r="D175" s="255"/>
      <c r="E175" s="255"/>
      <c r="F175" s="255"/>
      <c r="G175" s="399" t="s">
        <v>83</v>
      </c>
      <c r="H175" s="399"/>
      <c r="I175" s="399"/>
      <c r="J175" s="328" t="e">
        <v>#N/A</v>
      </c>
      <c r="K175" s="328"/>
      <c r="L175" s="328" t="e">
        <v>#N/A</v>
      </c>
      <c r="M175" s="281">
        <v>177</v>
      </c>
    </row>
    <row r="176" spans="2:14" s="26" customFormat="1" ht="21" hidden="1" customHeight="1" x14ac:dyDescent="0.35">
      <c r="B176" s="328" t="e">
        <v>#N/A</v>
      </c>
      <c r="C176" s="255"/>
      <c r="D176" s="255"/>
      <c r="E176" s="255"/>
      <c r="F176" s="255"/>
      <c r="G176" s="399" t="s">
        <v>84</v>
      </c>
      <c r="H176" s="399"/>
      <c r="I176" s="399"/>
      <c r="J176" s="328" t="e">
        <v>#N/A</v>
      </c>
      <c r="K176" s="328"/>
      <c r="L176" s="328" t="e">
        <v>#N/A</v>
      </c>
      <c r="M176" s="281">
        <v>178</v>
      </c>
    </row>
    <row r="177" spans="2:14" s="26" customFormat="1" ht="21" hidden="1" customHeight="1" x14ac:dyDescent="0.35">
      <c r="B177" s="328" t="e">
        <v>#N/A</v>
      </c>
      <c r="C177" s="255"/>
      <c r="D177" s="255"/>
      <c r="E177" s="255"/>
      <c r="F177" s="255"/>
      <c r="G177" s="399" t="s">
        <v>85</v>
      </c>
      <c r="H177" s="399"/>
      <c r="I177" s="399"/>
      <c r="J177" s="328" t="e">
        <v>#N/A</v>
      </c>
      <c r="K177" s="328"/>
      <c r="L177" s="328" t="e">
        <v>#N/A</v>
      </c>
      <c r="M177" s="281">
        <v>179</v>
      </c>
    </row>
    <row r="178" spans="2:14" s="26" customFormat="1" ht="21" hidden="1" customHeight="1" x14ac:dyDescent="0.35">
      <c r="B178" s="328" t="e">
        <v>#N/A</v>
      </c>
      <c r="C178" s="255"/>
      <c r="D178" s="255"/>
      <c r="E178" s="255"/>
      <c r="F178" s="255"/>
      <c r="G178" s="399" t="s">
        <v>86</v>
      </c>
      <c r="H178" s="399"/>
      <c r="I178" s="399"/>
      <c r="J178" s="328" t="e">
        <v>#N/A</v>
      </c>
      <c r="K178" s="328"/>
      <c r="L178" s="328" t="e">
        <v>#N/A</v>
      </c>
      <c r="M178" s="281">
        <v>180</v>
      </c>
    </row>
    <row r="179" spans="2:14" s="26" customFormat="1" ht="15.75" hidden="1" customHeight="1" x14ac:dyDescent="0.35">
      <c r="B179" s="328" t="e">
        <v>#N/A</v>
      </c>
      <c r="C179" s="255"/>
      <c r="D179" s="255"/>
      <c r="E179" s="255"/>
      <c r="F179" s="255"/>
      <c r="G179" s="399" t="s">
        <v>87</v>
      </c>
      <c r="H179" s="399"/>
      <c r="I179" s="399"/>
      <c r="J179" s="328" t="e">
        <v>#N/A</v>
      </c>
      <c r="K179" s="328"/>
      <c r="L179" s="328" t="e">
        <v>#N/A</v>
      </c>
      <c r="M179" s="281">
        <v>181</v>
      </c>
    </row>
    <row r="180" spans="2:14" s="26" customFormat="1" ht="15.75" hidden="1" customHeight="1" x14ac:dyDescent="0.35">
      <c r="B180" s="328" t="e">
        <v>#N/A</v>
      </c>
      <c r="C180" s="399"/>
      <c r="D180" s="399"/>
      <c r="E180" s="399"/>
      <c r="F180" s="399"/>
      <c r="G180" s="399" t="s">
        <v>88</v>
      </c>
      <c r="H180" s="399"/>
      <c r="I180" s="399"/>
      <c r="J180" s="328" t="e">
        <v>#N/A</v>
      </c>
      <c r="K180" s="328"/>
      <c r="L180" s="328" t="e">
        <v>#N/A</v>
      </c>
      <c r="M180" s="281">
        <v>182</v>
      </c>
    </row>
    <row r="181" spans="2:14" s="26" customFormat="1" ht="21" hidden="1" customHeight="1" x14ac:dyDescent="0.35">
      <c r="B181" s="328" t="e">
        <v>#N/A</v>
      </c>
      <c r="C181" s="399"/>
      <c r="D181" s="399"/>
      <c r="E181" s="399"/>
      <c r="F181" s="399"/>
      <c r="G181" s="399" t="s">
        <v>89</v>
      </c>
      <c r="H181" s="399"/>
      <c r="I181" s="399"/>
      <c r="J181" s="328" t="e">
        <v>#N/A</v>
      </c>
      <c r="K181" s="328"/>
      <c r="L181" s="328" t="e">
        <v>#N/A</v>
      </c>
      <c r="M181" s="281">
        <v>183</v>
      </c>
    </row>
    <row r="182" spans="2:14" s="26" customFormat="1" ht="21" hidden="1" customHeight="1" x14ac:dyDescent="0.35">
      <c r="B182" s="328" t="e">
        <v>#N/A</v>
      </c>
      <c r="C182" s="399"/>
      <c r="D182" s="399"/>
      <c r="E182" s="399"/>
      <c r="F182" s="399"/>
      <c r="G182" s="399" t="s">
        <v>90</v>
      </c>
      <c r="H182" s="399"/>
      <c r="I182" s="399"/>
      <c r="J182" s="328" t="e">
        <v>#N/A</v>
      </c>
      <c r="K182" s="328"/>
      <c r="L182" s="328" t="e">
        <v>#N/A</v>
      </c>
      <c r="M182" s="281">
        <v>184</v>
      </c>
    </row>
    <row r="183" spans="2:14" s="26" customFormat="1" ht="21" hidden="1" customHeight="1" x14ac:dyDescent="0.35">
      <c r="B183" s="328" t="e">
        <v>#N/A</v>
      </c>
      <c r="C183" s="399"/>
      <c r="D183" s="399"/>
      <c r="E183" s="399"/>
      <c r="F183" s="399"/>
      <c r="G183" s="399" t="s">
        <v>180</v>
      </c>
      <c r="H183" s="399"/>
      <c r="I183" s="399"/>
      <c r="J183" s="328" t="e">
        <v>#N/A</v>
      </c>
      <c r="K183" s="328"/>
      <c r="L183" s="328" t="e">
        <v>#N/A</v>
      </c>
      <c r="M183" s="281">
        <v>185</v>
      </c>
    </row>
    <row r="184" spans="2:14" s="26" customFormat="1" ht="21" hidden="1" customHeight="1" x14ac:dyDescent="0.35">
      <c r="B184" s="328" t="e">
        <v>#N/A</v>
      </c>
      <c r="C184" s="399"/>
      <c r="D184" s="399"/>
      <c r="E184" s="399"/>
      <c r="F184" s="399"/>
      <c r="G184" s="399" t="s">
        <v>181</v>
      </c>
      <c r="H184" s="399"/>
      <c r="I184" s="399"/>
      <c r="J184" s="328" t="e">
        <v>#N/A</v>
      </c>
      <c r="K184" s="328"/>
      <c r="L184" s="328" t="e">
        <v>#N/A</v>
      </c>
      <c r="M184" s="281">
        <v>186</v>
      </c>
    </row>
    <row r="185" spans="2:14" s="26" customFormat="1" ht="21" hidden="1" customHeight="1" x14ac:dyDescent="0.35">
      <c r="B185" s="328" t="e">
        <v>#N/A</v>
      </c>
      <c r="C185" s="399"/>
      <c r="D185" s="399"/>
      <c r="E185" s="399"/>
      <c r="F185" s="399"/>
      <c r="G185" s="399" t="s">
        <v>91</v>
      </c>
      <c r="H185" s="399"/>
      <c r="I185" s="399"/>
      <c r="J185" s="328" t="e">
        <v>#N/A</v>
      </c>
      <c r="K185" s="328"/>
      <c r="L185" s="328" t="e">
        <v>#N/A</v>
      </c>
      <c r="M185" s="281">
        <v>187</v>
      </c>
    </row>
    <row r="186" spans="2:14" s="26" customFormat="1" ht="20.25" hidden="1" customHeight="1" x14ac:dyDescent="0.35">
      <c r="B186" s="328" t="e">
        <v>#N/A</v>
      </c>
      <c r="C186" s="399"/>
      <c r="D186" s="399"/>
      <c r="E186" s="399"/>
      <c r="F186" s="399"/>
      <c r="G186" s="399" t="s">
        <v>92</v>
      </c>
      <c r="H186" s="399"/>
      <c r="I186" s="399"/>
      <c r="J186" s="328" t="e">
        <v>#N/A</v>
      </c>
      <c r="K186" s="328"/>
      <c r="L186" s="328" t="e">
        <v>#N/A</v>
      </c>
      <c r="M186" s="281">
        <v>188</v>
      </c>
    </row>
    <row r="187" spans="2:14" s="272" customFormat="1" ht="33" customHeight="1" x14ac:dyDescent="0.35">
      <c r="B187" s="328" t="e">
        <v>#N/A</v>
      </c>
      <c r="C187" s="464"/>
      <c r="D187" s="484" t="s">
        <v>52</v>
      </c>
      <c r="E187" s="484" t="s">
        <v>51</v>
      </c>
      <c r="F187" s="484" t="s">
        <v>31</v>
      </c>
      <c r="G187" s="257" t="s">
        <v>56</v>
      </c>
      <c r="H187" s="257" t="s">
        <v>57</v>
      </c>
      <c r="I187" s="257" t="s">
        <v>110</v>
      </c>
      <c r="J187" s="328" t="e">
        <v>#N/A</v>
      </c>
      <c r="K187" s="328"/>
      <c r="L187" s="328" t="e">
        <v>#N/A</v>
      </c>
      <c r="M187" s="281">
        <v>120</v>
      </c>
      <c r="N187" s="258"/>
    </row>
    <row r="188" spans="2:14" s="282" customFormat="1" ht="20.25" customHeight="1" x14ac:dyDescent="0.35">
      <c r="B188" s="328" t="e">
        <v>#N/A</v>
      </c>
      <c r="C188" s="18"/>
      <c r="D188" s="482"/>
      <c r="E188" s="482"/>
      <c r="F188" s="482"/>
      <c r="G188" s="21"/>
      <c r="H188" s="21"/>
      <c r="I188" s="21"/>
      <c r="J188" s="328" t="e">
        <v>#N/A</v>
      </c>
      <c r="K188" s="328"/>
      <c r="L188" s="328" t="e">
        <v>#N/A</v>
      </c>
      <c r="M188" s="281">
        <v>126</v>
      </c>
      <c r="N188" s="18"/>
    </row>
    <row r="189" spans="2:14" s="308" customFormat="1" ht="20.25" customHeight="1" x14ac:dyDescent="0.35">
      <c r="B189" s="328" t="e">
        <v>#N/A</v>
      </c>
      <c r="C189" s="26"/>
      <c r="D189" s="457"/>
      <c r="E189" s="457"/>
      <c r="F189" s="457"/>
      <c r="G189" s="458" t="s">
        <v>100</v>
      </c>
      <c r="H189" s="458"/>
      <c r="I189" s="458"/>
      <c r="J189" s="328" t="e">
        <v>#N/A</v>
      </c>
      <c r="K189" s="328"/>
      <c r="L189" s="328" t="e">
        <v>#N/A</v>
      </c>
      <c r="M189" s="281">
        <v>127</v>
      </c>
      <c r="N189" s="16"/>
    </row>
    <row r="190" spans="2:14" s="318" customFormat="1" ht="20.25" customHeight="1" x14ac:dyDescent="0.35">
      <c r="B190" s="328" t="e">
        <v>#N/A</v>
      </c>
      <c r="C190" s="262"/>
      <c r="D190" s="256" t="s">
        <v>52</v>
      </c>
      <c r="E190" s="256" t="s">
        <v>51</v>
      </c>
      <c r="F190" s="256" t="s">
        <v>31</v>
      </c>
      <c r="G190" s="254" t="s">
        <v>56</v>
      </c>
      <c r="H190" s="254" t="s">
        <v>57</v>
      </c>
      <c r="I190" s="254" t="s">
        <v>110</v>
      </c>
      <c r="J190" s="328" t="e">
        <v>#N/A</v>
      </c>
      <c r="K190" s="328"/>
      <c r="L190" s="328" t="e">
        <v>#N/A</v>
      </c>
      <c r="M190" s="281">
        <v>128</v>
      </c>
      <c r="N190" s="262"/>
    </row>
    <row r="191" spans="2:14" s="263" customFormat="1" ht="31" customHeight="1" x14ac:dyDescent="0.35">
      <c r="B191" s="328" t="e">
        <v>#N/A</v>
      </c>
      <c r="C191" s="261"/>
      <c r="D191" s="17"/>
      <c r="E191" s="17"/>
      <c r="F191" s="17"/>
      <c r="G191" s="17" t="s">
        <v>100</v>
      </c>
      <c r="H191" s="26"/>
      <c r="I191" s="26"/>
      <c r="J191" s="328" t="e">
        <v>#N/A</v>
      </c>
      <c r="K191" s="328"/>
      <c r="L191" s="328" t="e">
        <v>#N/A</v>
      </c>
      <c r="M191" s="281">
        <v>131</v>
      </c>
      <c r="N191" s="16"/>
    </row>
    <row r="192" spans="2:14" s="263" customFormat="1" ht="36" customHeight="1" x14ac:dyDescent="0.35">
      <c r="B192" s="328" t="e">
        <v>#N/A</v>
      </c>
      <c r="C192" s="254"/>
      <c r="D192" s="254" t="s">
        <v>52</v>
      </c>
      <c r="E192" s="254" t="s">
        <v>51</v>
      </c>
      <c r="F192" s="254" t="s">
        <v>31</v>
      </c>
      <c r="G192" s="254" t="s">
        <v>56</v>
      </c>
      <c r="H192" s="254" t="s">
        <v>57</v>
      </c>
      <c r="I192" s="254" t="s">
        <v>110</v>
      </c>
      <c r="J192" s="328" t="e">
        <v>#N/A</v>
      </c>
      <c r="K192" s="328"/>
      <c r="L192" s="328" t="e">
        <v>#N/A</v>
      </c>
      <c r="M192" s="281">
        <v>132</v>
      </c>
      <c r="N192" s="262"/>
    </row>
    <row r="193" spans="2:14" s="272" customFormat="1" ht="21" customHeight="1" x14ac:dyDescent="0.35">
      <c r="B193" s="328" t="e">
        <v>#N/A</v>
      </c>
      <c r="C193" s="14" t="s">
        <v>187</v>
      </c>
      <c r="D193" s="479" t="s">
        <v>446</v>
      </c>
      <c r="E193" s="486" t="s">
        <v>1</v>
      </c>
      <c r="F193" s="486">
        <v>3</v>
      </c>
      <c r="G193" s="286" t="s">
        <v>97</v>
      </c>
      <c r="H193" s="286" t="s">
        <v>62</v>
      </c>
      <c r="I193" s="286" t="s">
        <v>111</v>
      </c>
      <c r="J193" s="328" t="e">
        <v>#N/A</v>
      </c>
      <c r="K193" s="328"/>
      <c r="L193" s="328" t="e">
        <v>#N/A</v>
      </c>
      <c r="M193" s="281">
        <v>151</v>
      </c>
      <c r="N193" s="324"/>
    </row>
    <row r="194" spans="2:14" s="272" customFormat="1" ht="21" customHeight="1" x14ac:dyDescent="0.35">
      <c r="B194" s="328" t="e">
        <v>#N/A</v>
      </c>
      <c r="C194" s="26"/>
      <c r="D194" s="457"/>
      <c r="E194" s="457"/>
      <c r="F194" s="457"/>
      <c r="G194" s="458" t="s">
        <v>100</v>
      </c>
      <c r="H194" s="458"/>
      <c r="I194" s="458"/>
      <c r="J194" s="328" t="e">
        <v>#N/A</v>
      </c>
      <c r="K194" s="610"/>
      <c r="L194" s="328" t="e">
        <v>#N/A</v>
      </c>
      <c r="M194" s="281">
        <v>152</v>
      </c>
      <c r="N194" s="16"/>
    </row>
    <row r="195" spans="2:14" s="272" customFormat="1" ht="21" customHeight="1" x14ac:dyDescent="0.35">
      <c r="B195" s="328" t="e">
        <v>#N/A</v>
      </c>
      <c r="C195" s="262"/>
      <c r="D195" s="256" t="s">
        <v>52</v>
      </c>
      <c r="E195" s="256" t="s">
        <v>51</v>
      </c>
      <c r="F195" s="256" t="s">
        <v>31</v>
      </c>
      <c r="G195" s="254" t="s">
        <v>56</v>
      </c>
      <c r="H195" s="254" t="s">
        <v>57</v>
      </c>
      <c r="I195" s="254" t="s">
        <v>110</v>
      </c>
      <c r="J195" s="328" t="e">
        <v>#N/A</v>
      </c>
      <c r="K195" s="328"/>
      <c r="L195" s="328" t="e">
        <v>#N/A</v>
      </c>
      <c r="M195" s="281">
        <v>153</v>
      </c>
      <c r="N195" s="262"/>
    </row>
    <row r="196" spans="2:14" s="272" customFormat="1" ht="21" customHeight="1" x14ac:dyDescent="0.35">
      <c r="B196" s="328" t="e">
        <v>#N/A</v>
      </c>
      <c r="C196" s="26"/>
      <c r="D196" s="457"/>
      <c r="E196" s="457"/>
      <c r="F196" s="457"/>
      <c r="G196" s="458"/>
      <c r="H196" s="458"/>
      <c r="I196" s="458"/>
      <c r="J196" s="328" t="e">
        <v>#N/A</v>
      </c>
      <c r="K196" s="328"/>
      <c r="L196" s="328" t="e">
        <v>#N/A</v>
      </c>
      <c r="M196" s="281">
        <v>161</v>
      </c>
      <c r="N196" s="16"/>
    </row>
    <row r="197" spans="2:14" s="272" customFormat="1" ht="21" customHeight="1" x14ac:dyDescent="0.35">
      <c r="B197" s="328" t="e">
        <v>#N/A</v>
      </c>
      <c r="C197" s="262"/>
      <c r="D197" s="256" t="s">
        <v>52</v>
      </c>
      <c r="E197" s="256" t="s">
        <v>51</v>
      </c>
      <c r="F197" s="256" t="s">
        <v>31</v>
      </c>
      <c r="G197" s="254" t="s">
        <v>56</v>
      </c>
      <c r="H197" s="254" t="s">
        <v>57</v>
      </c>
      <c r="I197" s="254" t="s">
        <v>110</v>
      </c>
      <c r="J197" s="328" t="e">
        <v>#N/A</v>
      </c>
      <c r="K197" s="328"/>
      <c r="L197" s="328" t="e">
        <v>#N/A</v>
      </c>
      <c r="M197" s="281">
        <v>162</v>
      </c>
      <c r="N197" s="262"/>
    </row>
    <row r="198" spans="2:14" s="263" customFormat="1" ht="30.65" customHeight="1" x14ac:dyDescent="0.35">
      <c r="B198" s="328" t="e">
        <v>#N/A</v>
      </c>
      <c r="C198" s="26"/>
      <c r="D198" s="26"/>
      <c r="E198" s="26"/>
      <c r="F198" s="26"/>
      <c r="G198" s="26"/>
      <c r="H198" s="26"/>
      <c r="I198" s="26"/>
      <c r="J198" s="328" t="e">
        <v>#N/A</v>
      </c>
      <c r="K198" s="328"/>
      <c r="L198" s="328" t="e">
        <v>#N/A</v>
      </c>
      <c r="M198" s="281">
        <v>169</v>
      </c>
      <c r="N198" s="26"/>
    </row>
    <row r="199" spans="2:14" s="26" customFormat="1" ht="34.5" customHeight="1" x14ac:dyDescent="0.35">
      <c r="B199" s="328" t="e">
        <v>#N/A</v>
      </c>
      <c r="C199" s="458"/>
      <c r="D199" s="458"/>
      <c r="E199" s="458"/>
      <c r="F199" s="458"/>
      <c r="G199" s="458" t="s">
        <v>100</v>
      </c>
      <c r="H199" s="458"/>
      <c r="I199" s="458"/>
      <c r="J199" s="328" t="e">
        <v>#N/A</v>
      </c>
      <c r="K199" s="328"/>
      <c r="L199" s="328" t="e">
        <v>#N/A</v>
      </c>
      <c r="M199" s="281">
        <v>170</v>
      </c>
    </row>
    <row r="200" spans="2:14" s="319" customFormat="1" ht="20.25" customHeight="1" x14ac:dyDescent="0.35">
      <c r="B200" s="328" t="e">
        <v>#N/A</v>
      </c>
      <c r="C200" s="262"/>
      <c r="D200" s="256" t="s">
        <v>52</v>
      </c>
      <c r="E200" s="256" t="s">
        <v>51</v>
      </c>
      <c r="F200" s="256" t="s">
        <v>31</v>
      </c>
      <c r="G200" s="254" t="s">
        <v>56</v>
      </c>
      <c r="H200" s="254" t="s">
        <v>57</v>
      </c>
      <c r="I200" s="254" t="s">
        <v>110</v>
      </c>
      <c r="J200" s="328" t="e">
        <v>#N/A</v>
      </c>
      <c r="K200" s="328"/>
      <c r="L200" s="328" t="e">
        <v>#N/A</v>
      </c>
      <c r="M200" s="281">
        <v>171</v>
      </c>
      <c r="N200" s="263"/>
    </row>
    <row r="201" spans="2:14" s="319" customFormat="1" ht="20.25" customHeight="1" x14ac:dyDescent="0.35">
      <c r="B201" s="328" t="e">
        <v>#N/A</v>
      </c>
      <c r="C201" s="26"/>
      <c r="D201" s="457"/>
      <c r="E201" s="457"/>
      <c r="F201" s="457"/>
      <c r="G201" s="458" t="s">
        <v>100</v>
      </c>
      <c r="H201" s="458"/>
      <c r="I201" s="458"/>
      <c r="J201" s="328" t="e">
        <v>#N/A</v>
      </c>
      <c r="K201" s="328"/>
      <c r="L201" s="328" t="e">
        <v>#N/A</v>
      </c>
      <c r="M201" s="281">
        <v>189</v>
      </c>
      <c r="N201" s="263"/>
    </row>
    <row r="202" spans="2:14" s="319" customFormat="1" ht="20.25" customHeight="1" x14ac:dyDescent="0.35">
      <c r="B202" s="328" t="e">
        <v>#N/A</v>
      </c>
      <c r="C202" s="262"/>
      <c r="D202" s="256" t="s">
        <v>52</v>
      </c>
      <c r="E202" s="256" t="s">
        <v>51</v>
      </c>
      <c r="F202" s="256" t="s">
        <v>31</v>
      </c>
      <c r="G202" s="254" t="s">
        <v>56</v>
      </c>
      <c r="H202" s="254" t="s">
        <v>57</v>
      </c>
      <c r="I202" s="254" t="s">
        <v>110</v>
      </c>
      <c r="J202" s="328" t="e">
        <v>#N/A</v>
      </c>
      <c r="K202" s="328"/>
      <c r="L202" s="328" t="e">
        <v>#N/A</v>
      </c>
      <c r="M202" s="281">
        <v>190</v>
      </c>
      <c r="N202" s="263"/>
    </row>
    <row r="203" spans="2:14" s="319" customFormat="1" ht="20.25" customHeight="1" x14ac:dyDescent="0.35">
      <c r="B203" s="328" t="e">
        <v>#N/A</v>
      </c>
      <c r="C203" s="26"/>
      <c r="D203" s="457"/>
      <c r="E203" s="457"/>
      <c r="F203" s="457"/>
      <c r="G203" s="458" t="s">
        <v>100</v>
      </c>
      <c r="H203" s="458"/>
      <c r="I203" s="458"/>
      <c r="J203" s="328" t="e">
        <v>#N/A</v>
      </c>
      <c r="K203" s="328"/>
      <c r="L203" s="328" t="e">
        <v>#N/A</v>
      </c>
      <c r="M203" s="281">
        <v>197</v>
      </c>
      <c r="N203" s="263"/>
    </row>
    <row r="204" spans="2:14" s="319" customFormat="1" ht="21" customHeight="1" x14ac:dyDescent="0.35">
      <c r="B204" s="328" t="e">
        <v>#N/A</v>
      </c>
      <c r="C204" s="262"/>
      <c r="D204" s="256" t="s">
        <v>52</v>
      </c>
      <c r="E204" s="256" t="s">
        <v>51</v>
      </c>
      <c r="F204" s="256" t="s">
        <v>31</v>
      </c>
      <c r="G204" s="254" t="s">
        <v>56</v>
      </c>
      <c r="H204" s="254" t="s">
        <v>57</v>
      </c>
      <c r="I204" s="254" t="s">
        <v>110</v>
      </c>
      <c r="J204" s="328" t="e">
        <v>#N/A</v>
      </c>
      <c r="K204" s="328"/>
      <c r="L204" s="328" t="e">
        <v>#N/A</v>
      </c>
      <c r="M204" s="281">
        <v>198</v>
      </c>
      <c r="N204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4"/>
  <sheetViews>
    <sheetView tabSelected="1" view="pageBreakPreview" topLeftCell="A80" zoomScale="70" zoomScaleNormal="89" zoomScaleSheetLayoutView="70" workbookViewId="0">
      <selection activeCell="H103" sqref="H103"/>
    </sheetView>
  </sheetViews>
  <sheetFormatPr defaultColWidth="9.1796875" defaultRowHeight="15.5" x14ac:dyDescent="0.35"/>
  <cols>
    <col min="1" max="1" width="5.54296875" style="821" customWidth="1"/>
    <col min="2" max="2" width="13.7265625" style="821" bestFit="1" customWidth="1"/>
    <col min="3" max="3" width="11.7265625" style="821" bestFit="1" customWidth="1"/>
    <col min="4" max="4" width="36.453125" style="821" customWidth="1"/>
    <col min="5" max="5" width="11.453125" style="821" customWidth="1"/>
    <col min="6" max="6" width="5.7265625" style="821" bestFit="1" customWidth="1"/>
    <col min="7" max="8" width="9.1796875" style="821"/>
    <col min="9" max="9" width="0" style="821" hidden="1" customWidth="1"/>
    <col min="10" max="10" width="41.453125" style="825" bestFit="1" customWidth="1"/>
    <col min="11" max="11" width="42.7265625" style="825" customWidth="1"/>
    <col min="12" max="12" width="35.7265625" style="825" customWidth="1"/>
    <col min="13" max="16384" width="9.1796875" style="821"/>
  </cols>
  <sheetData>
    <row r="1" spans="1:12" s="848" customFormat="1" ht="20.25" customHeight="1" x14ac:dyDescent="0.35">
      <c r="A1" s="882" t="s">
        <v>182</v>
      </c>
      <c r="B1" s="853"/>
      <c r="C1" s="853"/>
      <c r="D1" s="853"/>
      <c r="E1" s="853"/>
      <c r="F1" s="853"/>
      <c r="G1" s="853"/>
      <c r="H1" s="853"/>
      <c r="I1" s="853"/>
      <c r="J1" s="1045"/>
      <c r="K1" s="1045"/>
      <c r="L1" s="846"/>
    </row>
    <row r="2" spans="1:12" s="858" customFormat="1" ht="30" x14ac:dyDescent="0.35">
      <c r="A2" s="859" t="s">
        <v>55</v>
      </c>
      <c r="B2" s="859" t="s">
        <v>54</v>
      </c>
      <c r="C2" s="859" t="s">
        <v>53</v>
      </c>
      <c r="D2" s="859" t="s">
        <v>52</v>
      </c>
      <c r="E2" s="859" t="s">
        <v>51</v>
      </c>
      <c r="F2" s="859" t="s">
        <v>31</v>
      </c>
      <c r="G2" s="859" t="s">
        <v>56</v>
      </c>
      <c r="H2" s="859" t="s">
        <v>57</v>
      </c>
      <c r="I2" s="859" t="s">
        <v>110</v>
      </c>
      <c r="J2" s="859" t="s">
        <v>58</v>
      </c>
      <c r="K2" s="859" t="s">
        <v>59</v>
      </c>
      <c r="L2" s="859" t="s">
        <v>60</v>
      </c>
    </row>
    <row r="3" spans="1:12" s="848" customFormat="1" ht="21" customHeight="1" x14ac:dyDescent="0.35">
      <c r="A3" s="1034">
        <v>1</v>
      </c>
      <c r="B3" s="1034" t="s">
        <v>5</v>
      </c>
      <c r="C3" s="1034" t="s">
        <v>15</v>
      </c>
      <c r="D3" s="1047" t="s">
        <v>16</v>
      </c>
      <c r="E3" s="1034" t="s">
        <v>0</v>
      </c>
      <c r="F3" s="1034">
        <v>3</v>
      </c>
      <c r="G3" s="856" t="s">
        <v>83</v>
      </c>
      <c r="H3" s="856" t="s">
        <v>12</v>
      </c>
      <c r="I3" s="856" t="s">
        <v>111</v>
      </c>
      <c r="J3" s="844" t="s">
        <v>225</v>
      </c>
      <c r="K3" s="844" t="s">
        <v>227</v>
      </c>
      <c r="L3" s="856"/>
    </row>
    <row r="4" spans="1:12" s="848" customFormat="1" ht="21" customHeight="1" x14ac:dyDescent="0.35">
      <c r="A4" s="1034"/>
      <c r="B4" s="1034"/>
      <c r="C4" s="1034"/>
      <c r="D4" s="1047"/>
      <c r="E4" s="1034"/>
      <c r="F4" s="1034"/>
      <c r="G4" s="856" t="s">
        <v>84</v>
      </c>
      <c r="H4" s="856" t="s">
        <v>17</v>
      </c>
      <c r="I4" s="856" t="s">
        <v>111</v>
      </c>
      <c r="J4" s="844" t="s">
        <v>226</v>
      </c>
      <c r="K4" s="844" t="s">
        <v>117</v>
      </c>
      <c r="L4" s="856"/>
    </row>
    <row r="5" spans="1:12" s="848" customFormat="1" ht="21" customHeight="1" x14ac:dyDescent="0.35">
      <c r="A5" s="1034"/>
      <c r="B5" s="1034"/>
      <c r="C5" s="1034"/>
      <c r="D5" s="1047"/>
      <c r="E5" s="1034"/>
      <c r="F5" s="1034"/>
      <c r="G5" s="856" t="s">
        <v>85</v>
      </c>
      <c r="H5" s="856" t="s">
        <v>18</v>
      </c>
      <c r="I5" s="856" t="s">
        <v>111</v>
      </c>
      <c r="J5" s="844" t="s">
        <v>224</v>
      </c>
      <c r="K5" s="844" t="s">
        <v>326</v>
      </c>
      <c r="L5" s="856"/>
    </row>
    <row r="6" spans="1:12" s="848" customFormat="1" ht="20.25" customHeight="1" x14ac:dyDescent="0.35">
      <c r="A6" s="1035">
        <v>2</v>
      </c>
      <c r="B6" s="1035" t="s">
        <v>5</v>
      </c>
      <c r="C6" s="1035" t="s">
        <v>64</v>
      </c>
      <c r="D6" s="1034" t="s">
        <v>4</v>
      </c>
      <c r="E6" s="1034" t="s">
        <v>2</v>
      </c>
      <c r="F6" s="1034">
        <v>3</v>
      </c>
      <c r="G6" s="856" t="s">
        <v>86</v>
      </c>
      <c r="H6" s="856" t="s">
        <v>8</v>
      </c>
      <c r="I6" s="856" t="s">
        <v>477</v>
      </c>
      <c r="J6" s="889" t="s">
        <v>152</v>
      </c>
      <c r="K6" s="889" t="s">
        <v>154</v>
      </c>
      <c r="L6" s="856"/>
    </row>
    <row r="7" spans="1:12" s="848" customFormat="1" ht="20.25" customHeight="1" x14ac:dyDescent="0.35">
      <c r="A7" s="1040"/>
      <c r="B7" s="1040"/>
      <c r="C7" s="1040"/>
      <c r="D7" s="1034"/>
      <c r="E7" s="1034"/>
      <c r="F7" s="1034"/>
      <c r="G7" s="856" t="s">
        <v>87</v>
      </c>
      <c r="H7" s="856" t="s">
        <v>9</v>
      </c>
      <c r="I7" s="856" t="s">
        <v>477</v>
      </c>
      <c r="J7" s="889" t="s">
        <v>146</v>
      </c>
      <c r="K7" s="889" t="s">
        <v>161</v>
      </c>
      <c r="L7" s="856"/>
    </row>
    <row r="8" spans="1:12" s="848" customFormat="1" ht="20.25" customHeight="1" x14ac:dyDescent="0.35">
      <c r="A8" s="1040"/>
      <c r="B8" s="1040"/>
      <c r="C8" s="1040"/>
      <c r="D8" s="1034"/>
      <c r="E8" s="1034"/>
      <c r="F8" s="1034"/>
      <c r="G8" s="856" t="s">
        <v>88</v>
      </c>
      <c r="H8" s="856" t="s">
        <v>10</v>
      </c>
      <c r="I8" s="856" t="s">
        <v>477</v>
      </c>
      <c r="J8" s="889" t="s">
        <v>142</v>
      </c>
      <c r="K8" s="889" t="s">
        <v>158</v>
      </c>
      <c r="L8" s="856"/>
    </row>
    <row r="9" spans="1:12" s="848" customFormat="1" ht="20.25" customHeight="1" x14ac:dyDescent="0.35">
      <c r="A9" s="1040"/>
      <c r="B9" s="1040"/>
      <c r="C9" s="1040"/>
      <c r="D9" s="1034"/>
      <c r="E9" s="1034"/>
      <c r="F9" s="1034"/>
      <c r="G9" s="856" t="s">
        <v>89</v>
      </c>
      <c r="H9" s="856" t="s">
        <v>11</v>
      </c>
      <c r="I9" s="856" t="s">
        <v>477</v>
      </c>
      <c r="J9" s="889" t="s">
        <v>159</v>
      </c>
      <c r="K9" s="889" t="s">
        <v>173</v>
      </c>
      <c r="L9" s="856"/>
    </row>
    <row r="10" spans="1:12" s="848" customFormat="1" ht="20.25" customHeight="1" x14ac:dyDescent="0.35">
      <c r="A10" s="1040"/>
      <c r="B10" s="1040"/>
      <c r="C10" s="1040"/>
      <c r="D10" s="1034"/>
      <c r="E10" s="1034"/>
      <c r="F10" s="1034"/>
      <c r="G10" s="856" t="s">
        <v>90</v>
      </c>
      <c r="H10" s="856" t="s">
        <v>12</v>
      </c>
      <c r="I10" s="856" t="s">
        <v>477</v>
      </c>
      <c r="J10" s="889" t="s">
        <v>134</v>
      </c>
      <c r="K10" s="889" t="s">
        <v>153</v>
      </c>
      <c r="L10" s="856"/>
    </row>
    <row r="11" spans="1:12" s="848" customFormat="1" ht="20.25" customHeight="1" x14ac:dyDescent="0.35">
      <c r="A11" s="1035">
        <v>3</v>
      </c>
      <c r="B11" s="1035" t="s">
        <v>3</v>
      </c>
      <c r="C11" s="1035" t="s">
        <v>367</v>
      </c>
      <c r="D11" s="1035" t="s">
        <v>368</v>
      </c>
      <c r="E11" s="1035" t="s">
        <v>1</v>
      </c>
      <c r="F11" s="1035">
        <v>3</v>
      </c>
      <c r="G11" s="856" t="s">
        <v>91</v>
      </c>
      <c r="H11" s="856" t="s">
        <v>21</v>
      </c>
      <c r="I11" s="856" t="s">
        <v>477</v>
      </c>
      <c r="J11" s="889" t="s">
        <v>157</v>
      </c>
      <c r="K11" s="889" t="s">
        <v>516</v>
      </c>
      <c r="L11" s="856"/>
    </row>
    <row r="12" spans="1:12" s="848" customFormat="1" ht="20.25" customHeight="1" x14ac:dyDescent="0.35">
      <c r="A12" s="1040"/>
      <c r="B12" s="1040"/>
      <c r="C12" s="1040"/>
      <c r="D12" s="1040"/>
      <c r="E12" s="1040"/>
      <c r="F12" s="1040"/>
      <c r="G12" s="856" t="s">
        <v>92</v>
      </c>
      <c r="H12" s="856" t="s">
        <v>13</v>
      </c>
      <c r="I12" s="856" t="s">
        <v>477</v>
      </c>
      <c r="J12" s="889" t="s">
        <v>521</v>
      </c>
      <c r="K12" s="890" t="s">
        <v>164</v>
      </c>
      <c r="L12" s="856"/>
    </row>
    <row r="13" spans="1:12" s="848" customFormat="1" ht="20.25" customHeight="1" x14ac:dyDescent="0.35">
      <c r="A13" s="1040"/>
      <c r="B13" s="1040"/>
      <c r="C13" s="1040"/>
      <c r="D13" s="1040"/>
      <c r="E13" s="1040"/>
      <c r="F13" s="1040"/>
      <c r="G13" s="856" t="s">
        <v>328</v>
      </c>
      <c r="H13" s="856" t="s">
        <v>22</v>
      </c>
      <c r="I13" s="856" t="s">
        <v>477</v>
      </c>
      <c r="J13" s="889" t="s">
        <v>151</v>
      </c>
      <c r="K13" s="889" t="s">
        <v>517</v>
      </c>
      <c r="L13" s="856"/>
    </row>
    <row r="14" spans="1:12" s="848" customFormat="1" ht="20.25" customHeight="1" x14ac:dyDescent="0.35">
      <c r="A14" s="1040"/>
      <c r="B14" s="1040"/>
      <c r="C14" s="1040"/>
      <c r="D14" s="1040"/>
      <c r="E14" s="1040"/>
      <c r="F14" s="1040"/>
      <c r="G14" s="856" t="s">
        <v>329</v>
      </c>
      <c r="H14" s="856" t="s">
        <v>23</v>
      </c>
      <c r="I14" s="856" t="s">
        <v>477</v>
      </c>
      <c r="J14" s="889" t="s">
        <v>140</v>
      </c>
      <c r="K14" s="844" t="s">
        <v>515</v>
      </c>
      <c r="L14" s="856"/>
    </row>
    <row r="15" spans="1:12" s="848" customFormat="1" ht="20.25" customHeight="1" x14ac:dyDescent="0.35">
      <c r="A15" s="1040"/>
      <c r="B15" s="1040"/>
      <c r="C15" s="1040"/>
      <c r="D15" s="1040"/>
      <c r="E15" s="1040"/>
      <c r="F15" s="1040"/>
      <c r="G15" s="856" t="s">
        <v>330</v>
      </c>
      <c r="H15" s="856" t="s">
        <v>38</v>
      </c>
      <c r="I15" s="856" t="s">
        <v>477</v>
      </c>
      <c r="J15" s="891" t="s">
        <v>137</v>
      </c>
      <c r="K15" s="890" t="s">
        <v>171</v>
      </c>
      <c r="L15" s="856"/>
    </row>
    <row r="16" spans="1:12" s="848" customFormat="1" ht="20.25" customHeight="1" x14ac:dyDescent="0.35">
      <c r="A16" s="1040"/>
      <c r="B16" s="1040"/>
      <c r="C16" s="1040"/>
      <c r="D16" s="1040"/>
      <c r="E16" s="1040"/>
      <c r="F16" s="1040"/>
      <c r="G16" s="856" t="s">
        <v>331</v>
      </c>
      <c r="H16" s="856" t="s">
        <v>39</v>
      </c>
      <c r="I16" s="856" t="s">
        <v>477</v>
      </c>
      <c r="J16" s="889" t="s">
        <v>521</v>
      </c>
      <c r="K16" s="889" t="s">
        <v>175</v>
      </c>
      <c r="L16" s="856"/>
    </row>
    <row r="17" spans="1:13" s="848" customFormat="1" ht="20.25" customHeight="1" x14ac:dyDescent="0.35">
      <c r="A17" s="1040"/>
      <c r="B17" s="1040"/>
      <c r="C17" s="1040"/>
      <c r="D17" s="1040"/>
      <c r="E17" s="1040"/>
      <c r="F17" s="1040"/>
      <c r="G17" s="856" t="s">
        <v>332</v>
      </c>
      <c r="H17" s="856" t="s">
        <v>63</v>
      </c>
      <c r="I17" s="856" t="s">
        <v>477</v>
      </c>
      <c r="J17" s="889" t="s">
        <v>151</v>
      </c>
      <c r="K17" s="889" t="s">
        <v>173</v>
      </c>
      <c r="L17" s="856"/>
    </row>
    <row r="18" spans="1:13" s="848" customFormat="1" ht="20.25" customHeight="1" x14ac:dyDescent="0.35">
      <c r="A18" s="1035">
        <v>4</v>
      </c>
      <c r="B18" s="1035" t="s">
        <v>384</v>
      </c>
      <c r="C18" s="1035" t="s">
        <v>388</v>
      </c>
      <c r="D18" s="1035" t="s">
        <v>387</v>
      </c>
      <c r="E18" s="1035" t="s">
        <v>2</v>
      </c>
      <c r="F18" s="1035">
        <v>3</v>
      </c>
      <c r="G18" s="856" t="s">
        <v>333</v>
      </c>
      <c r="H18" s="856" t="s">
        <v>376</v>
      </c>
      <c r="I18" s="856" t="s">
        <v>478</v>
      </c>
      <c r="J18" s="908" t="s">
        <v>640</v>
      </c>
      <c r="K18" s="912" t="s">
        <v>612</v>
      </c>
      <c r="L18" s="856"/>
    </row>
    <row r="19" spans="1:13" s="848" customFormat="1" ht="20.25" customHeight="1" x14ac:dyDescent="0.35">
      <c r="A19" s="1040"/>
      <c r="B19" s="1040"/>
      <c r="C19" s="1040"/>
      <c r="D19" s="1040"/>
      <c r="E19" s="1040"/>
      <c r="F19" s="1040"/>
      <c r="G19" s="856" t="s">
        <v>334</v>
      </c>
      <c r="H19" s="856" t="s">
        <v>377</v>
      </c>
      <c r="I19" s="856" t="s">
        <v>478</v>
      </c>
      <c r="J19" s="906" t="s">
        <v>641</v>
      </c>
      <c r="K19" s="908" t="s">
        <v>642</v>
      </c>
      <c r="L19" s="856"/>
    </row>
    <row r="20" spans="1:13" s="848" customFormat="1" ht="20.25" customHeight="1" x14ac:dyDescent="0.35">
      <c r="A20" s="1040"/>
      <c r="B20" s="1040"/>
      <c r="C20" s="1040"/>
      <c r="D20" s="1040"/>
      <c r="E20" s="1040"/>
      <c r="F20" s="1040"/>
      <c r="G20" s="856" t="s">
        <v>93</v>
      </c>
      <c r="H20" s="856" t="s">
        <v>378</v>
      </c>
      <c r="I20" s="856" t="s">
        <v>478</v>
      </c>
      <c r="J20" s="912" t="s">
        <v>643</v>
      </c>
      <c r="K20" s="912" t="s">
        <v>644</v>
      </c>
      <c r="L20" s="856"/>
    </row>
    <row r="21" spans="1:13" s="848" customFormat="1" ht="20.25" customHeight="1" x14ac:dyDescent="0.35">
      <c r="A21" s="1040"/>
      <c r="B21" s="1040"/>
      <c r="C21" s="1040"/>
      <c r="D21" s="1040"/>
      <c r="E21" s="1040"/>
      <c r="F21" s="1040"/>
      <c r="G21" s="856" t="s">
        <v>94</v>
      </c>
      <c r="H21" s="856" t="s">
        <v>379</v>
      </c>
      <c r="I21" s="856" t="s">
        <v>478</v>
      </c>
      <c r="J21" s="912" t="s">
        <v>645</v>
      </c>
      <c r="K21" s="912" t="s">
        <v>595</v>
      </c>
      <c r="L21" s="856"/>
    </row>
    <row r="22" spans="1:13" s="848" customFormat="1" ht="20.25" customHeight="1" x14ac:dyDescent="0.35">
      <c r="A22" s="1040"/>
      <c r="B22" s="1040"/>
      <c r="C22" s="1040"/>
      <c r="D22" s="1040"/>
      <c r="E22" s="1040"/>
      <c r="F22" s="1040"/>
      <c r="G22" s="856" t="s">
        <v>95</v>
      </c>
      <c r="H22" s="856" t="s">
        <v>380</v>
      </c>
      <c r="I22" s="856" t="s">
        <v>478</v>
      </c>
      <c r="J22" s="912" t="s">
        <v>644</v>
      </c>
      <c r="K22" s="912" t="s">
        <v>609</v>
      </c>
      <c r="L22" s="856"/>
    </row>
    <row r="23" spans="1:13" s="848" customFormat="1" x14ac:dyDescent="0.35">
      <c r="A23" s="856">
        <v>5</v>
      </c>
      <c r="B23" s="856" t="s">
        <v>356</v>
      </c>
      <c r="C23" s="856" t="s">
        <v>416</v>
      </c>
      <c r="D23" s="856" t="s">
        <v>415</v>
      </c>
      <c r="E23" s="856" t="s">
        <v>2</v>
      </c>
      <c r="F23" s="856">
        <v>3</v>
      </c>
      <c r="G23" s="856" t="s">
        <v>97</v>
      </c>
      <c r="H23" s="856" t="s">
        <v>407</v>
      </c>
      <c r="I23" s="856" t="s">
        <v>477</v>
      </c>
      <c r="J23" s="856" t="str">
        <f>'[1]Ikhtisar Jadwal'!K56</f>
        <v>Dr. Muliati, SE., M.Si., Ak.</v>
      </c>
      <c r="K23" s="856" t="str">
        <f>'[1]Ikhtisar Jadwal'!L56</f>
        <v>Arung Ghina Mayapada, SE., M.Ak.</v>
      </c>
      <c r="L23" s="856"/>
    </row>
    <row r="24" spans="1:13" s="903" customFormat="1" x14ac:dyDescent="0.35">
      <c r="A24" s="1035">
        <v>6</v>
      </c>
      <c r="B24" s="1035" t="s">
        <v>3</v>
      </c>
      <c r="C24" s="1035" t="s">
        <v>476</v>
      </c>
      <c r="D24" s="1035" t="s">
        <v>475</v>
      </c>
      <c r="E24" s="1035" t="s">
        <v>0</v>
      </c>
      <c r="F24" s="1035">
        <v>3</v>
      </c>
      <c r="G24" s="1002" t="s">
        <v>98</v>
      </c>
      <c r="H24" s="1002" t="s">
        <v>22</v>
      </c>
      <c r="I24" s="1002" t="s">
        <v>477</v>
      </c>
      <c r="J24" s="1002" t="str">
        <f>'[1]Ikhtisar Jadwal'!K57</f>
        <v>Dr. Nurhayati Haris, SE., M.Si.</v>
      </c>
      <c r="K24" s="1002" t="str">
        <f>'[1]Ikhtisar Jadwal'!L57</f>
        <v>Dr. Muhammad Natsir, SE., M.Si.</v>
      </c>
      <c r="L24" s="1002"/>
    </row>
    <row r="25" spans="1:13" s="903" customFormat="1" x14ac:dyDescent="0.35">
      <c r="A25" s="1038"/>
      <c r="B25" s="1038"/>
      <c r="C25" s="1038"/>
      <c r="D25" s="1038"/>
      <c r="E25" s="1038"/>
      <c r="F25" s="1038"/>
      <c r="G25" s="1002" t="s">
        <v>181</v>
      </c>
      <c r="H25" s="1002" t="s">
        <v>23</v>
      </c>
      <c r="I25" s="1002" t="s">
        <v>477</v>
      </c>
      <c r="J25" s="1004" t="str">
        <f>'[1]Ikhtisar Jadwal'!K76</f>
        <v>Dr. Rahayu Indriasari, SE., MSA., Ak.</v>
      </c>
      <c r="K25" s="1004" t="str">
        <f>'[1]Ikhtisar Jadwal'!L76</f>
        <v>Dr. Femilia Zahra, SE., M.Si</v>
      </c>
      <c r="L25" s="1004"/>
    </row>
    <row r="26" spans="1:13" s="903" customFormat="1" ht="21" customHeight="1" x14ac:dyDescent="0.35">
      <c r="A26" s="1002">
        <v>7</v>
      </c>
      <c r="B26" s="1002" t="s">
        <v>3</v>
      </c>
      <c r="C26" s="1002" t="s">
        <v>352</v>
      </c>
      <c r="D26" s="1002" t="s">
        <v>353</v>
      </c>
      <c r="E26" s="1002" t="s">
        <v>2</v>
      </c>
      <c r="F26" s="1002">
        <v>3</v>
      </c>
      <c r="G26" s="1002" t="s">
        <v>354</v>
      </c>
      <c r="H26" s="1002" t="s">
        <v>21</v>
      </c>
      <c r="I26" s="1002" t="s">
        <v>477</v>
      </c>
      <c r="J26" s="1001" t="s">
        <v>156</v>
      </c>
      <c r="K26" s="1001" t="s">
        <v>169</v>
      </c>
      <c r="L26" s="849"/>
    </row>
    <row r="27" spans="1:13" s="903" customFormat="1" ht="21" customHeight="1" x14ac:dyDescent="0.35">
      <c r="A27" s="1002">
        <v>8</v>
      </c>
      <c r="B27" s="1002" t="s">
        <v>5</v>
      </c>
      <c r="C27" s="1002" t="s">
        <v>405</v>
      </c>
      <c r="D27" s="1002" t="s">
        <v>33</v>
      </c>
      <c r="E27" s="1002" t="s">
        <v>1</v>
      </c>
      <c r="F27" s="1002">
        <v>3</v>
      </c>
      <c r="G27" s="1002" t="s">
        <v>96</v>
      </c>
      <c r="H27" s="1002" t="s">
        <v>704</v>
      </c>
      <c r="I27" s="1002"/>
      <c r="J27" s="1009" t="s">
        <v>228</v>
      </c>
      <c r="K27" s="1009" t="s">
        <v>241</v>
      </c>
      <c r="L27" s="849"/>
    </row>
    <row r="28" spans="1:13" s="903" customFormat="1" ht="21" customHeight="1" x14ac:dyDescent="0.35">
      <c r="A28" s="1002">
        <v>9</v>
      </c>
      <c r="B28" s="1002" t="s">
        <v>384</v>
      </c>
      <c r="C28" s="1002" t="s">
        <v>727</v>
      </c>
      <c r="D28" s="1002" t="s">
        <v>728</v>
      </c>
      <c r="E28" s="1002" t="s">
        <v>0</v>
      </c>
      <c r="F28" s="1002">
        <v>3</v>
      </c>
      <c r="G28" s="1002" t="s">
        <v>180</v>
      </c>
      <c r="H28" s="1002" t="s">
        <v>455</v>
      </c>
      <c r="I28" s="1002"/>
      <c r="J28" s="1002" t="s">
        <v>671</v>
      </c>
      <c r="K28" s="1004" t="s">
        <v>606</v>
      </c>
      <c r="L28" s="1004" t="s">
        <v>621</v>
      </c>
      <c r="M28" s="904" t="s">
        <v>736</v>
      </c>
    </row>
    <row r="29" spans="1:13" s="903" customFormat="1" ht="21" customHeight="1" x14ac:dyDescent="0.35">
      <c r="A29" s="1035">
        <v>10</v>
      </c>
      <c r="B29" s="1035" t="s">
        <v>5</v>
      </c>
      <c r="C29" s="1035" t="s">
        <v>763</v>
      </c>
      <c r="D29" s="1035" t="s">
        <v>29</v>
      </c>
      <c r="E29" s="1035" t="s">
        <v>1</v>
      </c>
      <c r="F29" s="1035">
        <v>3</v>
      </c>
      <c r="G29" s="1026" t="s">
        <v>745</v>
      </c>
      <c r="H29" s="1026" t="s">
        <v>752</v>
      </c>
      <c r="I29" s="1026"/>
      <c r="J29" s="1030" t="s">
        <v>711</v>
      </c>
      <c r="K29" s="1030" t="s">
        <v>756</v>
      </c>
      <c r="L29" s="1027"/>
      <c r="M29" s="904"/>
    </row>
    <row r="30" spans="1:13" s="903" customFormat="1" ht="21" customHeight="1" x14ac:dyDescent="0.35">
      <c r="A30" s="1040"/>
      <c r="B30" s="1040"/>
      <c r="C30" s="1040"/>
      <c r="D30" s="1040"/>
      <c r="E30" s="1040"/>
      <c r="F30" s="1040"/>
      <c r="G30" s="1026" t="s">
        <v>744</v>
      </c>
      <c r="H30" s="1026" t="s">
        <v>753</v>
      </c>
      <c r="I30" s="1026"/>
      <c r="J30" s="1030" t="s">
        <v>234</v>
      </c>
      <c r="K30" s="1030" t="s">
        <v>757</v>
      </c>
      <c r="L30" s="1027"/>
      <c r="M30" s="904"/>
    </row>
    <row r="31" spans="1:13" s="903" customFormat="1" ht="21" customHeight="1" x14ac:dyDescent="0.35">
      <c r="A31" s="1040"/>
      <c r="B31" s="1040"/>
      <c r="C31" s="1040"/>
      <c r="D31" s="1040"/>
      <c r="E31" s="1040"/>
      <c r="F31" s="1040"/>
      <c r="G31" s="1026" t="s">
        <v>746</v>
      </c>
      <c r="H31" s="1026" t="s">
        <v>754</v>
      </c>
      <c r="I31" s="1026"/>
      <c r="J31" s="1030" t="s">
        <v>718</v>
      </c>
      <c r="K31" s="1030" t="s">
        <v>758</v>
      </c>
      <c r="L31" s="1027"/>
      <c r="M31" s="904"/>
    </row>
    <row r="32" spans="1:13" s="903" customFormat="1" ht="21" customHeight="1" x14ac:dyDescent="0.35">
      <c r="A32" s="1038"/>
      <c r="B32" s="1038"/>
      <c r="C32" s="1038"/>
      <c r="D32" s="1038"/>
      <c r="E32" s="1038"/>
      <c r="F32" s="1038"/>
      <c r="G32" s="1026" t="s">
        <v>747</v>
      </c>
      <c r="H32" s="1026" t="s">
        <v>755</v>
      </c>
      <c r="I32" s="1026"/>
      <c r="J32" s="1030" t="s">
        <v>717</v>
      </c>
      <c r="K32" s="1030" t="s">
        <v>242</v>
      </c>
      <c r="L32" s="1027"/>
      <c r="M32" s="904"/>
    </row>
    <row r="33" spans="1:13" s="903" customFormat="1" ht="20.25" customHeight="1" x14ac:dyDescent="0.35">
      <c r="A33" s="923" t="s">
        <v>183</v>
      </c>
      <c r="B33" s="853"/>
      <c r="C33" s="853"/>
      <c r="D33" s="843"/>
      <c r="E33" s="843"/>
      <c r="F33" s="843"/>
      <c r="G33" s="843" t="s">
        <v>100</v>
      </c>
      <c r="H33" s="843"/>
      <c r="I33" s="843"/>
      <c r="J33" s="1045"/>
      <c r="K33" s="1045"/>
      <c r="L33" s="902"/>
    </row>
    <row r="34" spans="1:13" s="858" customFormat="1" ht="30" x14ac:dyDescent="0.35">
      <c r="A34" s="859" t="s">
        <v>55</v>
      </c>
      <c r="B34" s="859" t="s">
        <v>54</v>
      </c>
      <c r="C34" s="859" t="s">
        <v>53</v>
      </c>
      <c r="D34" s="859" t="s">
        <v>52</v>
      </c>
      <c r="E34" s="859" t="s">
        <v>51</v>
      </c>
      <c r="F34" s="859" t="s">
        <v>31</v>
      </c>
      <c r="G34" s="859" t="s">
        <v>56</v>
      </c>
      <c r="H34" s="859" t="s">
        <v>57</v>
      </c>
      <c r="I34" s="859" t="s">
        <v>110</v>
      </c>
      <c r="J34" s="859" t="s">
        <v>58</v>
      </c>
      <c r="K34" s="859" t="s">
        <v>59</v>
      </c>
      <c r="L34" s="859" t="s">
        <v>60</v>
      </c>
    </row>
    <row r="35" spans="1:13" s="850" customFormat="1" x14ac:dyDescent="0.35">
      <c r="A35" s="1052">
        <v>1</v>
      </c>
      <c r="B35" s="1050" t="s">
        <v>5</v>
      </c>
      <c r="C35" s="1050" t="s">
        <v>245</v>
      </c>
      <c r="D35" s="1050" t="s">
        <v>246</v>
      </c>
      <c r="E35" s="1050" t="s">
        <v>2</v>
      </c>
      <c r="F35" s="1050">
        <v>3</v>
      </c>
      <c r="G35" s="844" t="s">
        <v>83</v>
      </c>
      <c r="H35" s="844" t="s">
        <v>11</v>
      </c>
      <c r="I35" s="844" t="s">
        <v>111</v>
      </c>
      <c r="J35" s="844" t="s">
        <v>122</v>
      </c>
      <c r="K35" s="844" t="s">
        <v>219</v>
      </c>
      <c r="L35" s="857"/>
      <c r="M35" s="855"/>
    </row>
    <row r="36" spans="1:13" s="850" customFormat="1" x14ac:dyDescent="0.35">
      <c r="A36" s="1053"/>
      <c r="B36" s="1051"/>
      <c r="C36" s="1051"/>
      <c r="D36" s="1051"/>
      <c r="E36" s="1051"/>
      <c r="F36" s="1051"/>
      <c r="G36" s="844" t="s">
        <v>84</v>
      </c>
      <c r="H36" s="844" t="s">
        <v>12</v>
      </c>
      <c r="I36" s="857" t="s">
        <v>111</v>
      </c>
      <c r="J36" s="844" t="s">
        <v>118</v>
      </c>
      <c r="K36" s="844" t="s">
        <v>123</v>
      </c>
      <c r="L36" s="857"/>
    </row>
    <row r="37" spans="1:13" s="848" customFormat="1" ht="21" customHeight="1" x14ac:dyDescent="0.35">
      <c r="A37" s="1034">
        <v>2</v>
      </c>
      <c r="B37" s="1034" t="s">
        <v>5</v>
      </c>
      <c r="C37" s="1034" t="s">
        <v>6</v>
      </c>
      <c r="D37" s="1034" t="s">
        <v>7</v>
      </c>
      <c r="E37" s="1034" t="s">
        <v>0</v>
      </c>
      <c r="F37" s="1034">
        <v>3</v>
      </c>
      <c r="G37" s="856" t="s">
        <v>86</v>
      </c>
      <c r="H37" s="856" t="s">
        <v>11</v>
      </c>
      <c r="I37" s="856" t="s">
        <v>111</v>
      </c>
      <c r="J37" s="844" t="s">
        <v>206</v>
      </c>
      <c r="K37" s="844" t="s">
        <v>211</v>
      </c>
      <c r="L37" s="867"/>
    </row>
    <row r="38" spans="1:13" s="848" customFormat="1" ht="21" customHeight="1" x14ac:dyDescent="0.35">
      <c r="A38" s="1034"/>
      <c r="B38" s="1034"/>
      <c r="C38" s="1034"/>
      <c r="D38" s="1034"/>
      <c r="E38" s="1034"/>
      <c r="F38" s="1034"/>
      <c r="G38" s="856" t="s">
        <v>87</v>
      </c>
      <c r="H38" s="856" t="s">
        <v>12</v>
      </c>
      <c r="I38" s="856" t="s">
        <v>111</v>
      </c>
      <c r="J38" s="844" t="s">
        <v>196</v>
      </c>
      <c r="K38" s="844" t="s">
        <v>242</v>
      </c>
      <c r="L38" s="867"/>
    </row>
    <row r="39" spans="1:13" s="848" customFormat="1" ht="21" customHeight="1" x14ac:dyDescent="0.35">
      <c r="A39" s="1035">
        <v>3</v>
      </c>
      <c r="B39" s="1035" t="s">
        <v>5</v>
      </c>
      <c r="C39" s="1035" t="s">
        <v>67</v>
      </c>
      <c r="D39" s="1035" t="s">
        <v>14</v>
      </c>
      <c r="E39" s="1035" t="s">
        <v>1</v>
      </c>
      <c r="F39" s="1035">
        <v>3</v>
      </c>
      <c r="G39" s="856" t="s">
        <v>88</v>
      </c>
      <c r="H39" s="856" t="s">
        <v>12</v>
      </c>
      <c r="I39" s="856" t="s">
        <v>111</v>
      </c>
      <c r="J39" s="844" t="s">
        <v>205</v>
      </c>
      <c r="K39" s="844" t="s">
        <v>213</v>
      </c>
      <c r="L39" s="867"/>
    </row>
    <row r="40" spans="1:13" s="848" customFormat="1" ht="21" customHeight="1" x14ac:dyDescent="0.35">
      <c r="A40" s="1040"/>
      <c r="B40" s="1040"/>
      <c r="C40" s="1040"/>
      <c r="D40" s="1040"/>
      <c r="E40" s="1040"/>
      <c r="F40" s="1040"/>
      <c r="G40" s="856" t="s">
        <v>89</v>
      </c>
      <c r="H40" s="856" t="s">
        <v>17</v>
      </c>
      <c r="I40" s="856" t="s">
        <v>111</v>
      </c>
      <c r="J40" s="844" t="s">
        <v>214</v>
      </c>
      <c r="K40" s="844" t="s">
        <v>212</v>
      </c>
      <c r="L40" s="867"/>
    </row>
    <row r="41" spans="1:13" s="848" customFormat="1" ht="21" customHeight="1" x14ac:dyDescent="0.35">
      <c r="A41" s="1040"/>
      <c r="B41" s="1040"/>
      <c r="C41" s="1040"/>
      <c r="D41" s="1040"/>
      <c r="E41" s="1040"/>
      <c r="F41" s="1040"/>
      <c r="G41" s="856" t="s">
        <v>90</v>
      </c>
      <c r="H41" s="856" t="s">
        <v>18</v>
      </c>
      <c r="I41" s="856" t="s">
        <v>111</v>
      </c>
      <c r="J41" s="844" t="s">
        <v>199</v>
      </c>
      <c r="K41" s="844" t="s">
        <v>221</v>
      </c>
      <c r="L41" s="867"/>
    </row>
    <row r="42" spans="1:13" s="848" customFormat="1" ht="21" customHeight="1" x14ac:dyDescent="0.35">
      <c r="A42" s="1040"/>
      <c r="B42" s="1040"/>
      <c r="C42" s="1040"/>
      <c r="D42" s="1040"/>
      <c r="E42" s="1040"/>
      <c r="F42" s="1040"/>
      <c r="G42" s="856" t="s">
        <v>180</v>
      </c>
      <c r="H42" s="856" t="s">
        <v>19</v>
      </c>
      <c r="I42" s="856" t="s">
        <v>111</v>
      </c>
      <c r="J42" s="844" t="s">
        <v>197</v>
      </c>
      <c r="K42" s="844" t="s">
        <v>223</v>
      </c>
      <c r="L42" s="867"/>
    </row>
    <row r="43" spans="1:13" s="848" customFormat="1" ht="21" customHeight="1" x14ac:dyDescent="0.35">
      <c r="A43" s="1038"/>
      <c r="B43" s="1038"/>
      <c r="C43" s="1038"/>
      <c r="D43" s="1038"/>
      <c r="E43" s="1038"/>
      <c r="F43" s="1038"/>
      <c r="G43" s="856" t="s">
        <v>330</v>
      </c>
      <c r="H43" s="856" t="s">
        <v>20</v>
      </c>
      <c r="I43" s="856"/>
      <c r="J43" s="844" t="s">
        <v>200</v>
      </c>
      <c r="K43" s="871" t="s">
        <v>194</v>
      </c>
      <c r="L43" s="867"/>
    </row>
    <row r="44" spans="1:13" s="848" customFormat="1" ht="21" customHeight="1" x14ac:dyDescent="0.35">
      <c r="A44" s="1035">
        <v>4</v>
      </c>
      <c r="B44" s="1035" t="s">
        <v>384</v>
      </c>
      <c r="C44" s="1035" t="s">
        <v>390</v>
      </c>
      <c r="D44" s="1035" t="s">
        <v>389</v>
      </c>
      <c r="E44" s="1035" t="s">
        <v>2</v>
      </c>
      <c r="F44" s="1035">
        <v>3</v>
      </c>
      <c r="G44" s="856" t="s">
        <v>181</v>
      </c>
      <c r="H44" s="856" t="s">
        <v>376</v>
      </c>
      <c r="I44" s="856" t="s">
        <v>478</v>
      </c>
      <c r="J44" s="912" t="s">
        <v>646</v>
      </c>
      <c r="K44" s="912" t="s">
        <v>595</v>
      </c>
      <c r="L44" s="912" t="s">
        <v>621</v>
      </c>
    </row>
    <row r="45" spans="1:13" s="848" customFormat="1" ht="21" customHeight="1" x14ac:dyDescent="0.35">
      <c r="A45" s="1040"/>
      <c r="B45" s="1040"/>
      <c r="C45" s="1040"/>
      <c r="D45" s="1040"/>
      <c r="E45" s="1040"/>
      <c r="F45" s="1040"/>
      <c r="G45" s="856" t="s">
        <v>91</v>
      </c>
      <c r="H45" s="856" t="s">
        <v>377</v>
      </c>
      <c r="I45" s="856" t="s">
        <v>478</v>
      </c>
      <c r="J45" s="912" t="s">
        <v>647</v>
      </c>
      <c r="K45" s="921" t="s">
        <v>644</v>
      </c>
      <c r="L45" s="912" t="s">
        <v>634</v>
      </c>
    </row>
    <row r="46" spans="1:13" s="848" customFormat="1" ht="21" customHeight="1" x14ac:dyDescent="0.35">
      <c r="A46" s="1040"/>
      <c r="B46" s="1040"/>
      <c r="C46" s="1040"/>
      <c r="D46" s="1040"/>
      <c r="E46" s="1040"/>
      <c r="F46" s="1040"/>
      <c r="G46" s="856" t="s">
        <v>92</v>
      </c>
      <c r="H46" s="856" t="s">
        <v>378</v>
      </c>
      <c r="I46" s="856" t="s">
        <v>478</v>
      </c>
      <c r="J46" s="912" t="s">
        <v>648</v>
      </c>
      <c r="K46" s="908" t="s">
        <v>609</v>
      </c>
      <c r="L46" s="912" t="s">
        <v>649</v>
      </c>
    </row>
    <row r="47" spans="1:13" s="848" customFormat="1" ht="21" customHeight="1" x14ac:dyDescent="0.35">
      <c r="A47" s="1040"/>
      <c r="B47" s="1040"/>
      <c r="C47" s="1040"/>
      <c r="D47" s="1040"/>
      <c r="E47" s="1040"/>
      <c r="F47" s="1040"/>
      <c r="G47" s="856" t="s">
        <v>328</v>
      </c>
      <c r="H47" s="856" t="s">
        <v>379</v>
      </c>
      <c r="I47" s="856" t="s">
        <v>478</v>
      </c>
      <c r="J47" s="912" t="s">
        <v>650</v>
      </c>
      <c r="K47" s="912" t="s">
        <v>624</v>
      </c>
      <c r="L47" s="908" t="s">
        <v>651</v>
      </c>
    </row>
    <row r="48" spans="1:13" s="848" customFormat="1" ht="21" customHeight="1" x14ac:dyDescent="0.35">
      <c r="A48" s="1040"/>
      <c r="B48" s="1040"/>
      <c r="C48" s="1040"/>
      <c r="D48" s="1040"/>
      <c r="E48" s="1040"/>
      <c r="F48" s="1040"/>
      <c r="G48" s="856" t="s">
        <v>329</v>
      </c>
      <c r="H48" s="856" t="s">
        <v>380</v>
      </c>
      <c r="I48" s="856" t="s">
        <v>478</v>
      </c>
      <c r="J48" s="912" t="s">
        <v>652</v>
      </c>
      <c r="K48" s="912" t="s">
        <v>627</v>
      </c>
      <c r="L48" s="908" t="s">
        <v>725</v>
      </c>
    </row>
    <row r="49" spans="1:12" s="848" customFormat="1" ht="21" customHeight="1" x14ac:dyDescent="0.35">
      <c r="A49" s="856">
        <v>5</v>
      </c>
      <c r="B49" s="856" t="s">
        <v>356</v>
      </c>
      <c r="C49" s="856" t="s">
        <v>418</v>
      </c>
      <c r="D49" s="856" t="s">
        <v>417</v>
      </c>
      <c r="E49" s="856" t="s">
        <v>2</v>
      </c>
      <c r="F49" s="856">
        <v>3</v>
      </c>
      <c r="G49" s="856" t="s">
        <v>331</v>
      </c>
      <c r="H49" s="856" t="s">
        <v>407</v>
      </c>
      <c r="I49" s="856" t="s">
        <v>479</v>
      </c>
      <c r="J49" s="867" t="str">
        <f>'[1]Ikhtisar Jadwal'!K60</f>
        <v>Muh. Jafar Bekka, SE., M.Si.</v>
      </c>
      <c r="K49" s="856" t="str">
        <f>'[1]Ikhtisar Jadwal'!L60</f>
        <v>Muh. Ilham Pakawaru, SE., M.Si.</v>
      </c>
      <c r="L49" s="867"/>
    </row>
    <row r="50" spans="1:12" s="848" customFormat="1" ht="21" customHeight="1" x14ac:dyDescent="0.35">
      <c r="A50" s="856">
        <v>6</v>
      </c>
      <c r="B50" s="856" t="s">
        <v>356</v>
      </c>
      <c r="C50" s="856" t="s">
        <v>425</v>
      </c>
      <c r="D50" s="856" t="s">
        <v>368</v>
      </c>
      <c r="E50" s="856" t="s">
        <v>1</v>
      </c>
      <c r="F50" s="856">
        <v>3</v>
      </c>
      <c r="G50" s="856" t="s">
        <v>332</v>
      </c>
      <c r="H50" s="856" t="s">
        <v>407</v>
      </c>
      <c r="I50" s="856" t="s">
        <v>479</v>
      </c>
      <c r="J50" s="867" t="str">
        <f>'[1]Ikhtisar Jadwal'!K61</f>
        <v>Dr. Jurana NS., MSA</v>
      </c>
      <c r="K50" s="856" t="str">
        <f>'[1]Ikhtisar Jadwal'!L61</f>
        <v>Andi Ainil Mufidah Tanra, SE., M.Ak.</v>
      </c>
      <c r="L50" s="867"/>
    </row>
    <row r="51" spans="1:12" s="848" customFormat="1" ht="44.25" customHeight="1" x14ac:dyDescent="0.35">
      <c r="A51" s="856">
        <v>7</v>
      </c>
      <c r="B51" s="867" t="s">
        <v>431</v>
      </c>
      <c r="C51" s="856" t="s">
        <v>434</v>
      </c>
      <c r="D51" s="856" t="s">
        <v>433</v>
      </c>
      <c r="E51" s="856" t="s">
        <v>2</v>
      </c>
      <c r="F51" s="856">
        <v>3</v>
      </c>
      <c r="G51" s="856" t="s">
        <v>333</v>
      </c>
      <c r="H51" s="856" t="s">
        <v>62</v>
      </c>
      <c r="I51" s="856" t="s">
        <v>111</v>
      </c>
      <c r="J51" s="867" t="s">
        <v>692</v>
      </c>
      <c r="K51" s="856" t="s">
        <v>693</v>
      </c>
      <c r="L51" s="867"/>
    </row>
    <row r="52" spans="1:12" s="848" customFormat="1" ht="31" customHeight="1" x14ac:dyDescent="0.35">
      <c r="A52" s="856">
        <v>8</v>
      </c>
      <c r="B52" s="867" t="s">
        <v>431</v>
      </c>
      <c r="C52" s="856" t="s">
        <v>439</v>
      </c>
      <c r="D52" s="856" t="s">
        <v>25</v>
      </c>
      <c r="E52" s="856" t="s">
        <v>1</v>
      </c>
      <c r="F52" s="856">
        <v>3</v>
      </c>
      <c r="G52" s="856" t="s">
        <v>334</v>
      </c>
      <c r="H52" s="856" t="s">
        <v>62</v>
      </c>
      <c r="I52" s="856" t="s">
        <v>111</v>
      </c>
      <c r="J52" s="867" t="s">
        <v>699</v>
      </c>
      <c r="K52" s="856" t="s">
        <v>213</v>
      </c>
      <c r="L52" s="867"/>
    </row>
    <row r="53" spans="1:12" s="848" customFormat="1" ht="21" customHeight="1" x14ac:dyDescent="0.35">
      <c r="A53" s="1034">
        <v>9</v>
      </c>
      <c r="B53" s="1034" t="s">
        <v>384</v>
      </c>
      <c r="C53" s="1034" t="s">
        <v>451</v>
      </c>
      <c r="D53" s="1034" t="s">
        <v>450</v>
      </c>
      <c r="E53" s="1034" t="s">
        <v>0</v>
      </c>
      <c r="F53" s="1034">
        <v>3</v>
      </c>
      <c r="G53" s="856" t="s">
        <v>93</v>
      </c>
      <c r="H53" s="856" t="s">
        <v>376</v>
      </c>
      <c r="I53" s="856" t="s">
        <v>478</v>
      </c>
      <c r="J53" s="941" t="s">
        <v>629</v>
      </c>
      <c r="K53" s="941" t="s">
        <v>653</v>
      </c>
      <c r="L53" s="943" t="s">
        <v>610</v>
      </c>
    </row>
    <row r="54" spans="1:12" s="848" customFormat="1" ht="21" customHeight="1" x14ac:dyDescent="0.35">
      <c r="A54" s="1034"/>
      <c r="B54" s="1034"/>
      <c r="C54" s="1034"/>
      <c r="D54" s="1034"/>
      <c r="E54" s="1034"/>
      <c r="F54" s="1034"/>
      <c r="G54" s="856" t="s">
        <v>94</v>
      </c>
      <c r="H54" s="856" t="s">
        <v>377</v>
      </c>
      <c r="I54" s="856" t="s">
        <v>478</v>
      </c>
      <c r="J54" s="941" t="s">
        <v>628</v>
      </c>
      <c r="K54" s="941" t="s">
        <v>654</v>
      </c>
      <c r="L54" s="942"/>
    </row>
    <row r="55" spans="1:12" s="848" customFormat="1" ht="21" customHeight="1" x14ac:dyDescent="0.35">
      <c r="A55" s="1034"/>
      <c r="B55" s="1034"/>
      <c r="C55" s="1034"/>
      <c r="D55" s="1034"/>
      <c r="E55" s="1034"/>
      <c r="F55" s="1034"/>
      <c r="G55" s="856" t="s">
        <v>95</v>
      </c>
      <c r="H55" s="856" t="s">
        <v>378</v>
      </c>
      <c r="I55" s="856" t="s">
        <v>478</v>
      </c>
      <c r="J55" s="941" t="s">
        <v>629</v>
      </c>
      <c r="K55" s="941" t="s">
        <v>653</v>
      </c>
      <c r="L55" s="942" t="s">
        <v>619</v>
      </c>
    </row>
    <row r="56" spans="1:12" s="848" customFormat="1" ht="20.25" customHeight="1" x14ac:dyDescent="0.35">
      <c r="A56" s="1035">
        <v>10</v>
      </c>
      <c r="B56" s="1035" t="s">
        <v>3</v>
      </c>
      <c r="C56" s="1035" t="s">
        <v>464</v>
      </c>
      <c r="D56" s="1035" t="s">
        <v>463</v>
      </c>
      <c r="E56" s="1035" t="s">
        <v>0</v>
      </c>
      <c r="F56" s="1035">
        <v>3</v>
      </c>
      <c r="G56" s="856" t="s">
        <v>96</v>
      </c>
      <c r="H56" s="856" t="s">
        <v>21</v>
      </c>
      <c r="I56" s="856" t="s">
        <v>479</v>
      </c>
      <c r="J56" s="889" t="s">
        <v>132</v>
      </c>
      <c r="K56" s="889" t="s">
        <v>138</v>
      </c>
      <c r="L56" s="867"/>
    </row>
    <row r="57" spans="1:12" s="848" customFormat="1" ht="20.25" customHeight="1" x14ac:dyDescent="0.35">
      <c r="A57" s="1040"/>
      <c r="B57" s="1040"/>
      <c r="C57" s="1040"/>
      <c r="D57" s="1040"/>
      <c r="E57" s="1040"/>
      <c r="F57" s="1040"/>
      <c r="G57" s="856" t="s">
        <v>97</v>
      </c>
      <c r="H57" s="856" t="s">
        <v>13</v>
      </c>
      <c r="I57" s="856" t="s">
        <v>479</v>
      </c>
      <c r="J57" s="889" t="s">
        <v>145</v>
      </c>
      <c r="K57" s="889" t="s">
        <v>134</v>
      </c>
      <c r="L57" s="867"/>
    </row>
    <row r="58" spans="1:12" s="848" customFormat="1" ht="20.25" customHeight="1" x14ac:dyDescent="0.35">
      <c r="A58" s="1038"/>
      <c r="B58" s="1038"/>
      <c r="C58" s="1038"/>
      <c r="D58" s="1038"/>
      <c r="E58" s="1038"/>
      <c r="F58" s="1038"/>
      <c r="G58" s="856" t="s">
        <v>98</v>
      </c>
      <c r="H58" s="856" t="s">
        <v>22</v>
      </c>
      <c r="I58" s="856" t="s">
        <v>479</v>
      </c>
      <c r="J58" s="891" t="s">
        <v>131</v>
      </c>
      <c r="K58" s="889" t="s">
        <v>133</v>
      </c>
      <c r="L58" s="867"/>
    </row>
    <row r="59" spans="1:12" s="848" customFormat="1" ht="20.25" customHeight="1" x14ac:dyDescent="0.35">
      <c r="A59" s="868">
        <v>11</v>
      </c>
      <c r="B59" s="868" t="s">
        <v>3</v>
      </c>
      <c r="C59" s="868" t="s">
        <v>352</v>
      </c>
      <c r="D59" s="868" t="s">
        <v>353</v>
      </c>
      <c r="E59" s="868" t="s">
        <v>2</v>
      </c>
      <c r="F59" s="856">
        <v>3</v>
      </c>
      <c r="G59" s="856" t="s">
        <v>354</v>
      </c>
      <c r="H59" s="856" t="s">
        <v>13</v>
      </c>
      <c r="I59" s="856" t="s">
        <v>479</v>
      </c>
      <c r="J59" s="889" t="s">
        <v>144</v>
      </c>
      <c r="K59" s="889" t="s">
        <v>175</v>
      </c>
      <c r="L59" s="889" t="s">
        <v>171</v>
      </c>
    </row>
    <row r="60" spans="1:12" s="903" customFormat="1" ht="20.25" customHeight="1" x14ac:dyDescent="0.35">
      <c r="A60" s="1025">
        <v>2</v>
      </c>
      <c r="B60" s="1025" t="s">
        <v>384</v>
      </c>
      <c r="C60" s="1025" t="s">
        <v>67</v>
      </c>
      <c r="D60" s="1028" t="s">
        <v>404</v>
      </c>
      <c r="E60" s="1025" t="s">
        <v>1</v>
      </c>
      <c r="F60" s="1025">
        <v>3</v>
      </c>
      <c r="G60" s="1026" t="s">
        <v>85</v>
      </c>
      <c r="H60" s="1026" t="s">
        <v>376</v>
      </c>
      <c r="I60" s="1026" t="s">
        <v>480</v>
      </c>
      <c r="J60" s="849" t="s">
        <v>766</v>
      </c>
      <c r="K60" s="1026" t="s">
        <v>767</v>
      </c>
      <c r="L60" s="1026"/>
    </row>
    <row r="61" spans="1:12" s="848" customFormat="1" x14ac:dyDescent="0.35">
      <c r="A61" s="882" t="s">
        <v>336</v>
      </c>
      <c r="B61" s="853"/>
      <c r="C61" s="853"/>
      <c r="D61" s="854"/>
      <c r="E61" s="854"/>
      <c r="F61" s="854"/>
      <c r="G61" s="854" t="s">
        <v>100</v>
      </c>
      <c r="H61" s="854"/>
      <c r="I61" s="854"/>
      <c r="J61" s="1046"/>
      <c r="K61" s="1046"/>
      <c r="L61" s="877"/>
    </row>
    <row r="62" spans="1:12" s="858" customFormat="1" ht="30" x14ac:dyDescent="0.35">
      <c r="A62" s="861" t="s">
        <v>55</v>
      </c>
      <c r="B62" s="861" t="s">
        <v>54</v>
      </c>
      <c r="C62" s="861" t="s">
        <v>53</v>
      </c>
      <c r="D62" s="861" t="s">
        <v>52</v>
      </c>
      <c r="E62" s="861" t="s">
        <v>51</v>
      </c>
      <c r="F62" s="861" t="s">
        <v>31</v>
      </c>
      <c r="G62" s="861" t="s">
        <v>56</v>
      </c>
      <c r="H62" s="861" t="s">
        <v>57</v>
      </c>
      <c r="I62" s="861" t="s">
        <v>110</v>
      </c>
      <c r="J62" s="861" t="s">
        <v>58</v>
      </c>
      <c r="K62" s="861" t="s">
        <v>59</v>
      </c>
      <c r="L62" s="861" t="s">
        <v>60</v>
      </c>
    </row>
    <row r="63" spans="1:12" s="804" customFormat="1" ht="20.25" customHeight="1" x14ac:dyDescent="0.35">
      <c r="A63" s="1034">
        <v>1</v>
      </c>
      <c r="B63" s="1034" t="s">
        <v>5</v>
      </c>
      <c r="C63" s="1034" t="s">
        <v>252</v>
      </c>
      <c r="D63" s="1047" t="s">
        <v>250</v>
      </c>
      <c r="E63" s="1034" t="s">
        <v>2</v>
      </c>
      <c r="F63" s="1034">
        <v>3</v>
      </c>
      <c r="G63" s="856" t="s">
        <v>83</v>
      </c>
      <c r="H63" s="856" t="s">
        <v>8</v>
      </c>
      <c r="I63" s="856" t="s">
        <v>111</v>
      </c>
      <c r="J63" s="844" t="s">
        <v>225</v>
      </c>
      <c r="K63" s="844" t="s">
        <v>227</v>
      </c>
      <c r="L63" s="867"/>
    </row>
    <row r="64" spans="1:12" s="853" customFormat="1" ht="20.25" customHeight="1" x14ac:dyDescent="0.35">
      <c r="A64" s="1034"/>
      <c r="B64" s="1034"/>
      <c r="C64" s="1034"/>
      <c r="D64" s="1047"/>
      <c r="E64" s="1034"/>
      <c r="F64" s="1034"/>
      <c r="G64" s="856" t="s">
        <v>84</v>
      </c>
      <c r="H64" s="856" t="s">
        <v>9</v>
      </c>
      <c r="I64" s="856" t="s">
        <v>111</v>
      </c>
      <c r="J64" s="844" t="s">
        <v>224</v>
      </c>
      <c r="K64" s="844" t="s">
        <v>226</v>
      </c>
      <c r="L64" s="867"/>
    </row>
    <row r="65" spans="1:13" s="853" customFormat="1" ht="20.25" customHeight="1" x14ac:dyDescent="0.35">
      <c r="A65" s="1034"/>
      <c r="B65" s="1034"/>
      <c r="C65" s="1034"/>
      <c r="D65" s="1047"/>
      <c r="E65" s="1034"/>
      <c r="F65" s="1034"/>
      <c r="G65" s="856" t="s">
        <v>85</v>
      </c>
      <c r="H65" s="856" t="s">
        <v>10</v>
      </c>
      <c r="I65" s="856" t="s">
        <v>111</v>
      </c>
      <c r="J65" s="844" t="s">
        <v>228</v>
      </c>
      <c r="K65" s="844" t="s">
        <v>117</v>
      </c>
      <c r="L65" s="867"/>
    </row>
    <row r="66" spans="1:13" s="848" customFormat="1" ht="20.25" customHeight="1" x14ac:dyDescent="0.35">
      <c r="A66" s="1035">
        <v>2</v>
      </c>
      <c r="B66" s="1035" t="s">
        <v>5</v>
      </c>
      <c r="C66" s="1035" t="s">
        <v>256</v>
      </c>
      <c r="D66" s="1035" t="s">
        <v>7</v>
      </c>
      <c r="E66" s="1035" t="s">
        <v>1</v>
      </c>
      <c r="F66" s="1035">
        <v>3</v>
      </c>
      <c r="G66" s="881" t="s">
        <v>87</v>
      </c>
      <c r="H66" s="838" t="s">
        <v>12</v>
      </c>
      <c r="I66" s="881" t="s">
        <v>111</v>
      </c>
      <c r="J66" s="844" t="s">
        <v>208</v>
      </c>
      <c r="K66" s="844" t="s">
        <v>221</v>
      </c>
      <c r="L66" s="881"/>
      <c r="M66" s="842"/>
    </row>
    <row r="67" spans="1:13" s="848" customFormat="1" ht="20.25" customHeight="1" x14ac:dyDescent="0.35">
      <c r="A67" s="1040"/>
      <c r="B67" s="1040"/>
      <c r="C67" s="1040"/>
      <c r="D67" s="1040"/>
      <c r="E67" s="1040"/>
      <c r="F67" s="1040"/>
      <c r="G67" s="856" t="s">
        <v>88</v>
      </c>
      <c r="H67" s="252" t="s">
        <v>17</v>
      </c>
      <c r="I67" s="856" t="s">
        <v>111</v>
      </c>
      <c r="J67" s="844" t="s">
        <v>206</v>
      </c>
      <c r="K67" s="844" t="s">
        <v>211</v>
      </c>
      <c r="L67" s="839"/>
      <c r="M67" s="842"/>
    </row>
    <row r="68" spans="1:13" s="848" customFormat="1" ht="20.25" customHeight="1" x14ac:dyDescent="0.35">
      <c r="A68" s="1040"/>
      <c r="B68" s="1040"/>
      <c r="C68" s="1040"/>
      <c r="D68" s="1040"/>
      <c r="E68" s="1040"/>
      <c r="F68" s="1040"/>
      <c r="G68" s="856" t="s">
        <v>89</v>
      </c>
      <c r="H68" s="857" t="s">
        <v>18</v>
      </c>
      <c r="I68" s="856" t="s">
        <v>111</v>
      </c>
      <c r="J68" s="844" t="s">
        <v>128</v>
      </c>
      <c r="K68" s="844" t="s">
        <v>212</v>
      </c>
      <c r="L68" s="856"/>
      <c r="M68" s="842"/>
    </row>
    <row r="69" spans="1:13" s="848" customFormat="1" ht="20.25" customHeight="1" x14ac:dyDescent="0.35">
      <c r="A69" s="1040"/>
      <c r="B69" s="1040"/>
      <c r="C69" s="1040"/>
      <c r="D69" s="1040"/>
      <c r="E69" s="1040"/>
      <c r="F69" s="1040"/>
      <c r="G69" s="856" t="s">
        <v>90</v>
      </c>
      <c r="H69" s="857" t="s">
        <v>19</v>
      </c>
      <c r="I69" s="856" t="s">
        <v>111</v>
      </c>
      <c r="J69" s="844" t="s">
        <v>199</v>
      </c>
      <c r="K69" s="844" t="s">
        <v>241</v>
      </c>
      <c r="L69" s="856"/>
      <c r="M69" s="842"/>
    </row>
    <row r="70" spans="1:13" s="848" customFormat="1" ht="20.25" customHeight="1" x14ac:dyDescent="0.35">
      <c r="A70" s="1038"/>
      <c r="B70" s="1038"/>
      <c r="C70" s="1038"/>
      <c r="D70" s="1038"/>
      <c r="E70" s="1038"/>
      <c r="F70" s="1038"/>
      <c r="G70" s="856" t="s">
        <v>86</v>
      </c>
      <c r="H70" s="857" t="s">
        <v>20</v>
      </c>
      <c r="I70" s="856"/>
      <c r="J70" s="844" t="s">
        <v>237</v>
      </c>
      <c r="K70" s="844" t="s">
        <v>238</v>
      </c>
      <c r="L70" s="856"/>
      <c r="M70" s="842"/>
    </row>
    <row r="71" spans="1:13" s="848" customFormat="1" ht="21" customHeight="1" x14ac:dyDescent="0.35">
      <c r="A71" s="1034">
        <v>3</v>
      </c>
      <c r="B71" s="1034" t="s">
        <v>5</v>
      </c>
      <c r="C71" s="1034" t="s">
        <v>707</v>
      </c>
      <c r="D71" s="1034" t="s">
        <v>264</v>
      </c>
      <c r="E71" s="1035" t="s">
        <v>0</v>
      </c>
      <c r="F71" s="1035">
        <v>3</v>
      </c>
      <c r="G71" s="856" t="s">
        <v>180</v>
      </c>
      <c r="H71" s="856" t="s">
        <v>8</v>
      </c>
      <c r="I71" s="856" t="s">
        <v>111</v>
      </c>
      <c r="J71" s="844" t="s">
        <v>233</v>
      </c>
      <c r="K71" s="844" t="s">
        <v>122</v>
      </c>
      <c r="L71" s="867"/>
    </row>
    <row r="72" spans="1:13" s="848" customFormat="1" ht="21" customHeight="1" x14ac:dyDescent="0.35">
      <c r="A72" s="1034"/>
      <c r="B72" s="1034"/>
      <c r="C72" s="1034"/>
      <c r="D72" s="1034"/>
      <c r="E72" s="1038"/>
      <c r="F72" s="1038"/>
      <c r="G72" s="856" t="s">
        <v>181</v>
      </c>
      <c r="H72" s="856" t="s">
        <v>9</v>
      </c>
      <c r="I72" s="856" t="s">
        <v>111</v>
      </c>
      <c r="J72" s="844" t="s">
        <v>327</v>
      </c>
      <c r="K72" s="844" t="s">
        <v>235</v>
      </c>
      <c r="L72" s="867"/>
    </row>
    <row r="73" spans="1:13" s="848" customFormat="1" x14ac:dyDescent="0.35">
      <c r="A73" s="856">
        <v>4</v>
      </c>
      <c r="B73" s="856" t="s">
        <v>356</v>
      </c>
      <c r="C73" s="856" t="s">
        <v>427</v>
      </c>
      <c r="D73" s="856" t="s">
        <v>426</v>
      </c>
      <c r="E73" s="856" t="s">
        <v>1</v>
      </c>
      <c r="F73" s="856">
        <v>3</v>
      </c>
      <c r="G73" s="856" t="s">
        <v>91</v>
      </c>
      <c r="H73" s="856" t="s">
        <v>407</v>
      </c>
      <c r="I73" s="856" t="s">
        <v>477</v>
      </c>
      <c r="J73" s="867" t="str">
        <f>'[1]Ikhtisar Jadwal'!K67</f>
        <v>Dr. Nina Yusnita Yamin, SE., M.Si., Ak.</v>
      </c>
      <c r="K73" s="867" t="str">
        <f>'[1]Ikhtisar Jadwal'!L67</f>
        <v>Dr. Muhammad Din, SE., M.Si., Ak.</v>
      </c>
      <c r="L73" s="867" t="str">
        <f>'[1]Ikhtisar Jadwal'!M67</f>
        <v>Arif Gunarsa, SE., M.Si., Ak.</v>
      </c>
    </row>
    <row r="74" spans="1:13" s="848" customFormat="1" ht="45.75" customHeight="1" x14ac:dyDescent="0.35">
      <c r="A74" s="856">
        <v>5</v>
      </c>
      <c r="B74" s="867" t="s">
        <v>431</v>
      </c>
      <c r="C74" s="856" t="s">
        <v>436</v>
      </c>
      <c r="D74" s="856" t="s">
        <v>435</v>
      </c>
      <c r="E74" s="856" t="s">
        <v>2</v>
      </c>
      <c r="F74" s="856">
        <v>3</v>
      </c>
      <c r="G74" s="856" t="s">
        <v>92</v>
      </c>
      <c r="H74" s="856" t="s">
        <v>62</v>
      </c>
      <c r="I74" s="856" t="s">
        <v>477</v>
      </c>
      <c r="J74" s="867" t="str">
        <f>'[1]Ikhtisar Jadwal'!K68</f>
        <v>Muhammad Darma Halwi, SE., MM.</v>
      </c>
      <c r="K74" s="867" t="str">
        <f>'[1]Ikhtisar Jadwal'!L68</f>
        <v>Rahma Masdar, SE., M.Si., Ak.</v>
      </c>
      <c r="L74" s="867"/>
    </row>
    <row r="75" spans="1:13" s="848" customFormat="1" ht="46.5" x14ac:dyDescent="0.35">
      <c r="A75" s="856">
        <v>6</v>
      </c>
      <c r="B75" s="867" t="s">
        <v>431</v>
      </c>
      <c r="C75" s="856" t="s">
        <v>64</v>
      </c>
      <c r="D75" s="856" t="s">
        <v>415</v>
      </c>
      <c r="E75" s="856" t="s">
        <v>1</v>
      </c>
      <c r="F75" s="856">
        <v>3</v>
      </c>
      <c r="G75" s="856" t="s">
        <v>328</v>
      </c>
      <c r="H75" s="856" t="s">
        <v>62</v>
      </c>
      <c r="I75" s="856" t="s">
        <v>477</v>
      </c>
      <c r="J75" s="867" t="str">
        <f>'[1]Ikhtisar Jadwal'!K69</f>
        <v>Dr. Muhammad Din, SE., M.Si., Ak.</v>
      </c>
      <c r="K75" s="867" t="str">
        <f>'[1]Ikhtisar Jadwal'!L69</f>
        <v>Indra Basir, SE., M.Ak</v>
      </c>
      <c r="L75" s="867"/>
    </row>
    <row r="76" spans="1:13" s="848" customFormat="1" x14ac:dyDescent="0.35">
      <c r="A76" s="1035">
        <v>7</v>
      </c>
      <c r="B76" s="1035" t="s">
        <v>384</v>
      </c>
      <c r="C76" s="1035" t="s">
        <v>453</v>
      </c>
      <c r="D76" s="1035" t="s">
        <v>452</v>
      </c>
      <c r="E76" s="1035" t="s">
        <v>0</v>
      </c>
      <c r="F76" s="1035">
        <v>3</v>
      </c>
      <c r="G76" s="856" t="s">
        <v>329</v>
      </c>
      <c r="H76" s="856" t="s">
        <v>376</v>
      </c>
      <c r="I76" s="856" t="s">
        <v>478</v>
      </c>
      <c r="J76" s="946" t="s">
        <v>655</v>
      </c>
      <c r="K76" s="947" t="s">
        <v>651</v>
      </c>
      <c r="L76" s="867"/>
    </row>
    <row r="77" spans="1:13" s="848" customFormat="1" x14ac:dyDescent="0.35">
      <c r="A77" s="1040"/>
      <c r="B77" s="1040"/>
      <c r="C77" s="1040"/>
      <c r="D77" s="1040"/>
      <c r="E77" s="1040"/>
      <c r="F77" s="1040"/>
      <c r="G77" s="856" t="s">
        <v>330</v>
      </c>
      <c r="H77" s="856" t="s">
        <v>377</v>
      </c>
      <c r="I77" s="856" t="s">
        <v>478</v>
      </c>
      <c r="J77" s="945" t="s">
        <v>605</v>
      </c>
      <c r="K77" s="948" t="s">
        <v>656</v>
      </c>
      <c r="L77" s="867"/>
    </row>
    <row r="78" spans="1:13" s="848" customFormat="1" x14ac:dyDescent="0.35">
      <c r="A78" s="1040"/>
      <c r="B78" s="1040"/>
      <c r="C78" s="1040"/>
      <c r="D78" s="1040"/>
      <c r="E78" s="1040"/>
      <c r="F78" s="1040"/>
      <c r="G78" s="856" t="s">
        <v>331</v>
      </c>
      <c r="H78" s="856" t="s">
        <v>378</v>
      </c>
      <c r="I78" s="856" t="s">
        <v>478</v>
      </c>
      <c r="J78" s="944" t="s">
        <v>657</v>
      </c>
      <c r="K78" s="947" t="s">
        <v>645</v>
      </c>
      <c r="L78" s="867"/>
    </row>
    <row r="79" spans="1:13" s="848" customFormat="1" x14ac:dyDescent="0.35">
      <c r="A79" s="1040"/>
      <c r="B79" s="1040"/>
      <c r="C79" s="1040"/>
      <c r="D79" s="1040"/>
      <c r="E79" s="1040"/>
      <c r="F79" s="1040"/>
      <c r="G79" s="856" t="s">
        <v>332</v>
      </c>
      <c r="H79" s="856" t="s">
        <v>379</v>
      </c>
      <c r="I79" s="856" t="s">
        <v>478</v>
      </c>
      <c r="J79" s="948" t="s">
        <v>631</v>
      </c>
      <c r="K79" s="947" t="s">
        <v>658</v>
      </c>
      <c r="L79" s="867"/>
    </row>
    <row r="80" spans="1:13" s="848" customFormat="1" x14ac:dyDescent="0.35">
      <c r="A80" s="1038"/>
      <c r="B80" s="1038"/>
      <c r="C80" s="1038"/>
      <c r="D80" s="1038"/>
      <c r="E80" s="1038"/>
      <c r="F80" s="1038"/>
      <c r="G80" s="856" t="s">
        <v>333</v>
      </c>
      <c r="H80" s="856" t="s">
        <v>380</v>
      </c>
      <c r="I80" s="856" t="s">
        <v>478</v>
      </c>
      <c r="J80" s="946" t="s">
        <v>629</v>
      </c>
      <c r="K80" s="947" t="s">
        <v>659</v>
      </c>
      <c r="L80" s="867"/>
    </row>
    <row r="81" spans="1:13" s="848" customFormat="1" x14ac:dyDescent="0.35">
      <c r="A81" s="1035">
        <v>8</v>
      </c>
      <c r="B81" s="1035" t="s">
        <v>3</v>
      </c>
      <c r="C81" s="1035" t="s">
        <v>462</v>
      </c>
      <c r="D81" s="1035" t="s">
        <v>461</v>
      </c>
      <c r="E81" s="1035" t="s">
        <v>0</v>
      </c>
      <c r="F81" s="1035">
        <v>3</v>
      </c>
      <c r="G81" s="856" t="s">
        <v>334</v>
      </c>
      <c r="H81" s="856" t="s">
        <v>21</v>
      </c>
      <c r="I81" s="856" t="s">
        <v>477</v>
      </c>
      <c r="J81" s="889" t="s">
        <v>138</v>
      </c>
      <c r="K81" s="889" t="s">
        <v>169</v>
      </c>
      <c r="L81" s="867"/>
    </row>
    <row r="82" spans="1:13" s="848" customFormat="1" x14ac:dyDescent="0.35">
      <c r="A82" s="1040"/>
      <c r="B82" s="1040"/>
      <c r="C82" s="1040"/>
      <c r="D82" s="1040"/>
      <c r="E82" s="1040"/>
      <c r="F82" s="1040"/>
      <c r="G82" s="856" t="s">
        <v>93</v>
      </c>
      <c r="H82" s="856" t="s">
        <v>13</v>
      </c>
      <c r="I82" s="856" t="s">
        <v>477</v>
      </c>
      <c r="J82" s="889" t="s">
        <v>521</v>
      </c>
      <c r="K82" s="889" t="s">
        <v>157</v>
      </c>
      <c r="L82" s="867"/>
    </row>
    <row r="83" spans="1:13" s="848" customFormat="1" x14ac:dyDescent="0.35">
      <c r="A83" s="1040"/>
      <c r="B83" s="1040"/>
      <c r="C83" s="1040"/>
      <c r="D83" s="1040"/>
      <c r="E83" s="1040"/>
      <c r="F83" s="1040"/>
      <c r="G83" s="856" t="s">
        <v>94</v>
      </c>
      <c r="H83" s="856" t="s">
        <v>22</v>
      </c>
      <c r="I83" s="856" t="s">
        <v>477</v>
      </c>
      <c r="J83" s="889" t="s">
        <v>140</v>
      </c>
      <c r="K83" s="890" t="s">
        <v>171</v>
      </c>
      <c r="L83" s="867"/>
    </row>
    <row r="84" spans="1:13" s="848" customFormat="1" x14ac:dyDescent="0.35">
      <c r="A84" s="1040"/>
      <c r="B84" s="1040"/>
      <c r="C84" s="1040"/>
      <c r="D84" s="1040"/>
      <c r="E84" s="1040"/>
      <c r="F84" s="1040"/>
      <c r="G84" s="856" t="s">
        <v>95</v>
      </c>
      <c r="H84" s="856" t="s">
        <v>23</v>
      </c>
      <c r="I84" s="856" t="s">
        <v>477</v>
      </c>
      <c r="J84" s="889" t="s">
        <v>144</v>
      </c>
      <c r="K84" s="889" t="s">
        <v>522</v>
      </c>
      <c r="L84" s="867"/>
    </row>
    <row r="85" spans="1:13" s="848" customFormat="1" x14ac:dyDescent="0.35">
      <c r="A85" s="1040"/>
      <c r="B85" s="1040"/>
      <c r="C85" s="1040"/>
      <c r="D85" s="1040"/>
      <c r="E85" s="1040"/>
      <c r="F85" s="1040"/>
      <c r="G85" s="856" t="s">
        <v>96</v>
      </c>
      <c r="H85" s="856" t="s">
        <v>38</v>
      </c>
      <c r="I85" s="856" t="s">
        <v>477</v>
      </c>
      <c r="J85" s="889" t="s">
        <v>137</v>
      </c>
      <c r="K85" s="889" t="s">
        <v>160</v>
      </c>
      <c r="L85" s="867"/>
    </row>
    <row r="86" spans="1:13" s="848" customFormat="1" x14ac:dyDescent="0.35">
      <c r="A86" s="1038"/>
      <c r="B86" s="1038"/>
      <c r="C86" s="1038"/>
      <c r="D86" s="1038"/>
      <c r="E86" s="1038"/>
      <c r="F86" s="1038"/>
      <c r="G86" s="856" t="s">
        <v>97</v>
      </c>
      <c r="H86" s="856" t="s">
        <v>39</v>
      </c>
      <c r="I86" s="856" t="s">
        <v>477</v>
      </c>
      <c r="J86" s="889" t="s">
        <v>142</v>
      </c>
      <c r="K86" s="889" t="s">
        <v>160</v>
      </c>
      <c r="L86" s="867"/>
    </row>
    <row r="87" spans="1:13" s="848" customFormat="1" ht="20.25" customHeight="1" x14ac:dyDescent="0.35">
      <c r="A87" s="868">
        <v>10</v>
      </c>
      <c r="B87" s="868" t="s">
        <v>3</v>
      </c>
      <c r="C87" s="868" t="s">
        <v>352</v>
      </c>
      <c r="D87" s="868" t="s">
        <v>353</v>
      </c>
      <c r="E87" s="868" t="s">
        <v>2</v>
      </c>
      <c r="F87" s="1024">
        <v>3</v>
      </c>
      <c r="G87" s="856" t="s">
        <v>354</v>
      </c>
      <c r="H87" s="856" t="s">
        <v>22</v>
      </c>
      <c r="I87" s="856" t="s">
        <v>477</v>
      </c>
      <c r="J87" s="889" t="s">
        <v>157</v>
      </c>
      <c r="K87" s="889" t="s">
        <v>175</v>
      </c>
      <c r="L87" s="867"/>
    </row>
    <row r="88" spans="1:13" s="903" customFormat="1" ht="21" customHeight="1" x14ac:dyDescent="0.35">
      <c r="A88" s="1026">
        <v>11</v>
      </c>
      <c r="B88" s="1026" t="s">
        <v>5</v>
      </c>
      <c r="C88" s="1026" t="s">
        <v>42</v>
      </c>
      <c r="D88" s="1026" t="s">
        <v>261</v>
      </c>
      <c r="E88" s="1026" t="s">
        <v>0</v>
      </c>
      <c r="F88" s="1026">
        <v>3</v>
      </c>
      <c r="G88" s="1026" t="s">
        <v>98</v>
      </c>
      <c r="H88" s="1026" t="s">
        <v>11</v>
      </c>
      <c r="I88" s="1026" t="s">
        <v>111</v>
      </c>
      <c r="J88" s="1030" t="s">
        <v>700</v>
      </c>
      <c r="K88" s="1030" t="s">
        <v>702</v>
      </c>
      <c r="L88" s="1026"/>
      <c r="M88" s="904"/>
    </row>
    <row r="89" spans="1:13" s="848" customFormat="1" ht="20.25" customHeight="1" x14ac:dyDescent="0.35">
      <c r="A89" s="882" t="s">
        <v>732</v>
      </c>
      <c r="B89" s="853"/>
      <c r="C89" s="853"/>
      <c r="D89" s="854"/>
      <c r="E89" s="854"/>
      <c r="F89" s="854"/>
      <c r="G89" s="854" t="s">
        <v>100</v>
      </c>
      <c r="H89" s="854"/>
      <c r="I89" s="854"/>
      <c r="J89" s="1045"/>
      <c r="K89" s="1045"/>
      <c r="L89" s="877"/>
    </row>
    <row r="90" spans="1:13" s="858" customFormat="1" ht="30" x14ac:dyDescent="0.35">
      <c r="A90" s="859" t="s">
        <v>55</v>
      </c>
      <c r="B90" s="859" t="s">
        <v>54</v>
      </c>
      <c r="C90" s="859" t="s">
        <v>53</v>
      </c>
      <c r="D90" s="859" t="s">
        <v>52</v>
      </c>
      <c r="E90" s="859" t="s">
        <v>51</v>
      </c>
      <c r="F90" s="859" t="s">
        <v>31</v>
      </c>
      <c r="G90" s="859" t="s">
        <v>56</v>
      </c>
      <c r="H90" s="859" t="s">
        <v>57</v>
      </c>
      <c r="I90" s="859" t="s">
        <v>110</v>
      </c>
      <c r="J90" s="859" t="s">
        <v>58</v>
      </c>
      <c r="K90" s="859" t="s">
        <v>59</v>
      </c>
      <c r="L90" s="859" t="s">
        <v>60</v>
      </c>
    </row>
    <row r="91" spans="1:13" s="848" customFormat="1" ht="20.25" customHeight="1" x14ac:dyDescent="0.35">
      <c r="A91" s="1035">
        <v>1</v>
      </c>
      <c r="B91" s="1035" t="s">
        <v>3</v>
      </c>
      <c r="C91" s="1035" t="s">
        <v>70</v>
      </c>
      <c r="D91" s="1035" t="s">
        <v>36</v>
      </c>
      <c r="E91" s="1035" t="s">
        <v>2</v>
      </c>
      <c r="F91" s="1035">
        <v>2</v>
      </c>
      <c r="G91" s="856" t="s">
        <v>83</v>
      </c>
      <c r="H91" s="856" t="s">
        <v>21</v>
      </c>
      <c r="I91" s="856" t="s">
        <v>478</v>
      </c>
      <c r="J91" s="949" t="s">
        <v>632</v>
      </c>
      <c r="K91" s="951" t="s">
        <v>660</v>
      </c>
      <c r="L91" s="950"/>
    </row>
    <row r="92" spans="1:13" s="848" customFormat="1" ht="20.25" customHeight="1" x14ac:dyDescent="0.35">
      <c r="A92" s="1040"/>
      <c r="B92" s="1040"/>
      <c r="C92" s="1040"/>
      <c r="D92" s="1040"/>
      <c r="E92" s="1040"/>
      <c r="F92" s="1040"/>
      <c r="G92" s="856" t="s">
        <v>84</v>
      </c>
      <c r="H92" s="856" t="s">
        <v>13</v>
      </c>
      <c r="I92" s="856" t="s">
        <v>478</v>
      </c>
      <c r="J92" s="949" t="s">
        <v>661</v>
      </c>
      <c r="K92" s="949" t="s">
        <v>649</v>
      </c>
      <c r="L92" s="951" t="s">
        <v>634</v>
      </c>
    </row>
    <row r="93" spans="1:13" s="848" customFormat="1" ht="20.25" customHeight="1" x14ac:dyDescent="0.35">
      <c r="A93" s="1040"/>
      <c r="B93" s="1040"/>
      <c r="C93" s="1040"/>
      <c r="D93" s="1040"/>
      <c r="E93" s="1040"/>
      <c r="F93" s="1040"/>
      <c r="G93" s="856" t="s">
        <v>85</v>
      </c>
      <c r="H93" s="856" t="s">
        <v>22</v>
      </c>
      <c r="I93" s="856" t="s">
        <v>478</v>
      </c>
      <c r="J93" s="949" t="s">
        <v>620</v>
      </c>
      <c r="K93" s="951" t="s">
        <v>610</v>
      </c>
      <c r="L93" s="950"/>
    </row>
    <row r="94" spans="1:13" s="848" customFormat="1" ht="20.25" customHeight="1" x14ac:dyDescent="0.35">
      <c r="A94" s="1040"/>
      <c r="B94" s="1040"/>
      <c r="C94" s="1040"/>
      <c r="D94" s="1040"/>
      <c r="E94" s="1040"/>
      <c r="F94" s="1040"/>
      <c r="G94" s="856" t="s">
        <v>86</v>
      </c>
      <c r="H94" s="856" t="s">
        <v>23</v>
      </c>
      <c r="I94" s="856" t="s">
        <v>478</v>
      </c>
      <c r="J94" s="949" t="s">
        <v>597</v>
      </c>
      <c r="K94" s="951" t="s">
        <v>619</v>
      </c>
      <c r="L94" s="950"/>
    </row>
    <row r="95" spans="1:13" s="848" customFormat="1" ht="20.25" customHeight="1" x14ac:dyDescent="0.35">
      <c r="A95" s="1038"/>
      <c r="B95" s="1038"/>
      <c r="C95" s="1038"/>
      <c r="D95" s="1038"/>
      <c r="E95" s="1038"/>
      <c r="F95" s="1038"/>
      <c r="G95" s="856" t="s">
        <v>87</v>
      </c>
      <c r="H95" s="856" t="s">
        <v>38</v>
      </c>
      <c r="I95" s="856" t="s">
        <v>478</v>
      </c>
      <c r="J95" s="949" t="s">
        <v>643</v>
      </c>
      <c r="K95" s="949" t="s">
        <v>662</v>
      </c>
      <c r="L95" s="950"/>
    </row>
    <row r="96" spans="1:13" s="848" customFormat="1" ht="21" customHeight="1" x14ac:dyDescent="0.35">
      <c r="A96" s="1035">
        <v>2</v>
      </c>
      <c r="B96" s="1035" t="s">
        <v>5</v>
      </c>
      <c r="C96" s="1035" t="s">
        <v>71</v>
      </c>
      <c r="D96" s="1035" t="s">
        <v>41</v>
      </c>
      <c r="E96" s="1035" t="s">
        <v>1</v>
      </c>
      <c r="F96" s="1035">
        <v>2</v>
      </c>
      <c r="G96" s="856" t="s">
        <v>88</v>
      </c>
      <c r="H96" s="856" t="s">
        <v>8</v>
      </c>
      <c r="I96" s="856" t="s">
        <v>111</v>
      </c>
      <c r="J96" s="844" t="s">
        <v>196</v>
      </c>
      <c r="K96" s="844" t="s">
        <v>118</v>
      </c>
      <c r="L96" s="867"/>
    </row>
    <row r="97" spans="1:12" s="848" customFormat="1" ht="21" customHeight="1" x14ac:dyDescent="0.35">
      <c r="A97" s="1040"/>
      <c r="B97" s="1040"/>
      <c r="C97" s="1040"/>
      <c r="D97" s="1040"/>
      <c r="E97" s="1040"/>
      <c r="F97" s="1040"/>
      <c r="G97" s="856" t="s">
        <v>89</v>
      </c>
      <c r="H97" s="856" t="s">
        <v>9</v>
      </c>
      <c r="I97" s="856" t="s">
        <v>111</v>
      </c>
      <c r="J97" s="844" t="s">
        <v>197</v>
      </c>
      <c r="K97" s="844" t="s">
        <v>205</v>
      </c>
      <c r="L97" s="867"/>
    </row>
    <row r="98" spans="1:12" s="848" customFormat="1" ht="20.25" customHeight="1" x14ac:dyDescent="0.35">
      <c r="A98" s="1040"/>
      <c r="B98" s="1040"/>
      <c r="C98" s="1040"/>
      <c r="D98" s="1040"/>
      <c r="E98" s="1040"/>
      <c r="F98" s="1040"/>
      <c r="G98" s="856" t="s">
        <v>90</v>
      </c>
      <c r="H98" s="856" t="s">
        <v>10</v>
      </c>
      <c r="I98" s="856" t="s">
        <v>111</v>
      </c>
      <c r="J98" s="844" t="s">
        <v>202</v>
      </c>
      <c r="K98" s="844" t="s">
        <v>211</v>
      </c>
      <c r="L98" s="856"/>
    </row>
    <row r="99" spans="1:12" s="848" customFormat="1" ht="21" customHeight="1" x14ac:dyDescent="0.35">
      <c r="A99" s="1035">
        <v>3</v>
      </c>
      <c r="B99" s="1035" t="s">
        <v>3</v>
      </c>
      <c r="C99" s="1035" t="s">
        <v>369</v>
      </c>
      <c r="D99" s="1035" t="s">
        <v>370</v>
      </c>
      <c r="E99" s="1035" t="s">
        <v>1</v>
      </c>
      <c r="F99" s="1035">
        <v>2</v>
      </c>
      <c r="G99" s="856" t="s">
        <v>180</v>
      </c>
      <c r="H99" s="856" t="s">
        <v>21</v>
      </c>
      <c r="I99" s="856" t="s">
        <v>480</v>
      </c>
      <c r="J99" s="867" t="s">
        <v>544</v>
      </c>
      <c r="K99" s="867" t="s">
        <v>545</v>
      </c>
      <c r="L99" s="867"/>
    </row>
    <row r="100" spans="1:12" s="848" customFormat="1" ht="21" customHeight="1" x14ac:dyDescent="0.35">
      <c r="A100" s="1040"/>
      <c r="B100" s="1040"/>
      <c r="C100" s="1040"/>
      <c r="D100" s="1040"/>
      <c r="E100" s="1040"/>
      <c r="F100" s="1040"/>
      <c r="G100" s="856" t="s">
        <v>181</v>
      </c>
      <c r="H100" s="856" t="s">
        <v>13</v>
      </c>
      <c r="I100" s="856" t="s">
        <v>480</v>
      </c>
      <c r="J100" s="867" t="s">
        <v>546</v>
      </c>
      <c r="K100" s="867" t="s">
        <v>547</v>
      </c>
      <c r="L100" s="867"/>
    </row>
    <row r="101" spans="1:12" s="848" customFormat="1" ht="21" customHeight="1" x14ac:dyDescent="0.35">
      <c r="A101" s="1040"/>
      <c r="B101" s="1040"/>
      <c r="C101" s="1040"/>
      <c r="D101" s="1040"/>
      <c r="E101" s="1040"/>
      <c r="F101" s="1040"/>
      <c r="G101" s="856" t="s">
        <v>91</v>
      </c>
      <c r="H101" s="856" t="s">
        <v>22</v>
      </c>
      <c r="I101" s="856" t="s">
        <v>480</v>
      </c>
      <c r="J101" s="867" t="s">
        <v>544</v>
      </c>
      <c r="K101" s="867" t="s">
        <v>548</v>
      </c>
      <c r="L101" s="867"/>
    </row>
    <row r="102" spans="1:12" s="848" customFormat="1" ht="21" customHeight="1" x14ac:dyDescent="0.35">
      <c r="A102" s="1040"/>
      <c r="B102" s="1040"/>
      <c r="C102" s="1040"/>
      <c r="D102" s="1040"/>
      <c r="E102" s="1040"/>
      <c r="F102" s="1040"/>
      <c r="G102" s="856" t="s">
        <v>92</v>
      </c>
      <c r="H102" s="856" t="s">
        <v>23</v>
      </c>
      <c r="I102" s="856" t="s">
        <v>480</v>
      </c>
      <c r="J102" s="867" t="s">
        <v>546</v>
      </c>
      <c r="K102" s="867" t="s">
        <v>549</v>
      </c>
      <c r="L102" s="867"/>
    </row>
    <row r="103" spans="1:12" s="848" customFormat="1" ht="21" customHeight="1" x14ac:dyDescent="0.35">
      <c r="A103" s="1040"/>
      <c r="B103" s="1040"/>
      <c r="C103" s="1040"/>
      <c r="D103" s="1040"/>
      <c r="E103" s="1040"/>
      <c r="F103" s="1040"/>
      <c r="G103" s="856" t="s">
        <v>328</v>
      </c>
      <c r="H103" s="856" t="s">
        <v>38</v>
      </c>
      <c r="I103" s="856" t="s">
        <v>480</v>
      </c>
      <c r="J103" s="867" t="s">
        <v>550</v>
      </c>
      <c r="K103" s="867" t="s">
        <v>551</v>
      </c>
      <c r="L103" s="867"/>
    </row>
    <row r="104" spans="1:12" s="848" customFormat="1" ht="21" customHeight="1" x14ac:dyDescent="0.35">
      <c r="A104" s="1040"/>
      <c r="B104" s="1040"/>
      <c r="C104" s="1040"/>
      <c r="D104" s="1040"/>
      <c r="E104" s="1040"/>
      <c r="F104" s="1040"/>
      <c r="G104" s="856" t="s">
        <v>329</v>
      </c>
      <c r="H104" s="856" t="s">
        <v>39</v>
      </c>
      <c r="I104" s="856" t="s">
        <v>480</v>
      </c>
      <c r="J104" s="867" t="s">
        <v>552</v>
      </c>
      <c r="K104" s="867" t="s">
        <v>553</v>
      </c>
      <c r="L104" s="867"/>
    </row>
    <row r="105" spans="1:12" s="848" customFormat="1" ht="21" customHeight="1" x14ac:dyDescent="0.35">
      <c r="A105" s="1038"/>
      <c r="B105" s="1038"/>
      <c r="C105" s="1038"/>
      <c r="D105" s="1038"/>
      <c r="E105" s="1038"/>
      <c r="F105" s="1038"/>
      <c r="G105" s="856" t="s">
        <v>330</v>
      </c>
      <c r="H105" s="856" t="s">
        <v>63</v>
      </c>
      <c r="I105" s="856" t="s">
        <v>480</v>
      </c>
      <c r="J105" s="867" t="s">
        <v>554</v>
      </c>
      <c r="K105" s="867" t="s">
        <v>555</v>
      </c>
      <c r="L105" s="867"/>
    </row>
    <row r="106" spans="1:12" s="848" customFormat="1" ht="21" customHeight="1" x14ac:dyDescent="0.35">
      <c r="A106" s="1035">
        <v>4</v>
      </c>
      <c r="B106" s="1035" t="s">
        <v>384</v>
      </c>
      <c r="C106" s="1035" t="s">
        <v>348</v>
      </c>
      <c r="D106" s="1035" t="s">
        <v>349</v>
      </c>
      <c r="E106" s="1035" t="s">
        <v>1</v>
      </c>
      <c r="F106" s="1035">
        <v>2</v>
      </c>
      <c r="G106" s="856" t="s">
        <v>331</v>
      </c>
      <c r="H106" s="856" t="s">
        <v>376</v>
      </c>
      <c r="I106" s="856" t="s">
        <v>480</v>
      </c>
      <c r="J106" s="867" t="s">
        <v>556</v>
      </c>
      <c r="K106" s="867" t="s">
        <v>527</v>
      </c>
      <c r="L106" s="867"/>
    </row>
    <row r="107" spans="1:12" s="848" customFormat="1" ht="21" customHeight="1" x14ac:dyDescent="0.35">
      <c r="A107" s="1040"/>
      <c r="B107" s="1040"/>
      <c r="C107" s="1040"/>
      <c r="D107" s="1040"/>
      <c r="E107" s="1040"/>
      <c r="F107" s="1040"/>
      <c r="G107" s="856" t="s">
        <v>332</v>
      </c>
      <c r="H107" s="856" t="s">
        <v>377</v>
      </c>
      <c r="I107" s="856" t="s">
        <v>480</v>
      </c>
      <c r="J107" s="867" t="s">
        <v>557</v>
      </c>
      <c r="K107" s="867" t="s">
        <v>533</v>
      </c>
      <c r="L107" s="867"/>
    </row>
    <row r="108" spans="1:12" s="848" customFormat="1" ht="21" customHeight="1" x14ac:dyDescent="0.35">
      <c r="A108" s="1040"/>
      <c r="B108" s="1040"/>
      <c r="C108" s="1040"/>
      <c r="D108" s="1040"/>
      <c r="E108" s="1040"/>
      <c r="F108" s="1040"/>
      <c r="G108" s="856" t="s">
        <v>333</v>
      </c>
      <c r="H108" s="856" t="s">
        <v>378</v>
      </c>
      <c r="I108" s="856" t="s">
        <v>480</v>
      </c>
      <c r="J108" s="867" t="s">
        <v>558</v>
      </c>
      <c r="K108" s="867" t="s">
        <v>559</v>
      </c>
      <c r="L108" s="867"/>
    </row>
    <row r="109" spans="1:12" s="848" customFormat="1" ht="21" customHeight="1" x14ac:dyDescent="0.35">
      <c r="A109" s="1040"/>
      <c r="B109" s="1040"/>
      <c r="C109" s="1040"/>
      <c r="D109" s="1040"/>
      <c r="E109" s="1040"/>
      <c r="F109" s="1040"/>
      <c r="G109" s="856" t="s">
        <v>334</v>
      </c>
      <c r="H109" s="856" t="s">
        <v>379</v>
      </c>
      <c r="I109" s="856" t="s">
        <v>480</v>
      </c>
      <c r="J109" s="867" t="s">
        <v>560</v>
      </c>
      <c r="K109" s="867" t="s">
        <v>529</v>
      </c>
      <c r="L109" s="867"/>
    </row>
    <row r="110" spans="1:12" s="848" customFormat="1" ht="21" customHeight="1" x14ac:dyDescent="0.35">
      <c r="A110" s="1040"/>
      <c r="B110" s="1040"/>
      <c r="C110" s="1040"/>
      <c r="D110" s="1040"/>
      <c r="E110" s="1040"/>
      <c r="F110" s="1040"/>
      <c r="G110" s="856" t="s">
        <v>93</v>
      </c>
      <c r="H110" s="856" t="s">
        <v>380</v>
      </c>
      <c r="I110" s="856" t="s">
        <v>480</v>
      </c>
      <c r="J110" s="867" t="s">
        <v>561</v>
      </c>
      <c r="K110" s="867" t="s">
        <v>531</v>
      </c>
      <c r="L110" s="867"/>
    </row>
    <row r="111" spans="1:12" s="848" customFormat="1" ht="21" customHeight="1" x14ac:dyDescent="0.35">
      <c r="A111" s="1038"/>
      <c r="B111" s="1038"/>
      <c r="C111" s="1038"/>
      <c r="D111" s="1038"/>
      <c r="E111" s="1038"/>
      <c r="F111" s="1038"/>
      <c r="G111" s="856" t="s">
        <v>94</v>
      </c>
      <c r="H111" s="856" t="s">
        <v>381</v>
      </c>
      <c r="I111" s="856" t="s">
        <v>480</v>
      </c>
      <c r="J111" s="867" t="s">
        <v>723</v>
      </c>
      <c r="K111" s="867" t="s">
        <v>724</v>
      </c>
      <c r="L111" s="867"/>
    </row>
    <row r="112" spans="1:12" s="848" customFormat="1" ht="21" customHeight="1" x14ac:dyDescent="0.35">
      <c r="A112" s="856">
        <v>5</v>
      </c>
      <c r="B112" s="856" t="s">
        <v>356</v>
      </c>
      <c r="C112" s="856" t="s">
        <v>413</v>
      </c>
      <c r="D112" s="856" t="s">
        <v>414</v>
      </c>
      <c r="E112" s="856" t="s">
        <v>2</v>
      </c>
      <c r="F112" s="856">
        <v>2</v>
      </c>
      <c r="G112" s="856" t="s">
        <v>95</v>
      </c>
      <c r="H112" s="856" t="s">
        <v>407</v>
      </c>
      <c r="I112" s="856" t="s">
        <v>477</v>
      </c>
      <c r="J112" s="867" t="str">
        <f>'[1]Ikhtisar Jadwal'!K79</f>
        <v>Nurlaela Mapparessa, SE., M.Si.</v>
      </c>
      <c r="K112" s="867" t="str">
        <f>'[1]Ikhtisar Jadwal'!L79</f>
        <v>Betty, SE., M.Ak.</v>
      </c>
      <c r="L112" s="867"/>
    </row>
    <row r="113" spans="1:12" ht="21" customHeight="1" x14ac:dyDescent="0.35">
      <c r="A113" s="849"/>
      <c r="B113" s="849" t="s">
        <v>5</v>
      </c>
      <c r="C113" s="849"/>
      <c r="D113" s="849" t="s">
        <v>765</v>
      </c>
      <c r="E113" s="849" t="s">
        <v>743</v>
      </c>
      <c r="F113" s="849">
        <v>2</v>
      </c>
      <c r="G113" s="849" t="s">
        <v>96</v>
      </c>
      <c r="H113" s="849"/>
      <c r="I113" s="849"/>
      <c r="J113" s="1026" t="s">
        <v>597</v>
      </c>
      <c r="K113" s="1026"/>
      <c r="L113" s="1026"/>
    </row>
    <row r="114" spans="1:12" ht="21" customHeight="1" x14ac:dyDescent="0.35">
      <c r="J114" s="821"/>
      <c r="K114" s="821"/>
      <c r="L114" s="821"/>
    </row>
  </sheetData>
  <mergeCells count="130">
    <mergeCell ref="A6:A10"/>
    <mergeCell ref="D6:D10"/>
    <mergeCell ref="A35:A36"/>
    <mergeCell ref="E6:E10"/>
    <mergeCell ref="B18:B22"/>
    <mergeCell ref="D18:D22"/>
    <mergeCell ref="A18:A22"/>
    <mergeCell ref="C18:C22"/>
    <mergeCell ref="F6:F10"/>
    <mergeCell ref="D11:D17"/>
    <mergeCell ref="C11:C17"/>
    <mergeCell ref="B11:B17"/>
    <mergeCell ref="A11:A17"/>
    <mergeCell ref="E11:E17"/>
    <mergeCell ref="B35:B36"/>
    <mergeCell ref="D35:D36"/>
    <mergeCell ref="C35:C36"/>
    <mergeCell ref="A24:A25"/>
    <mergeCell ref="A29:A32"/>
    <mergeCell ref="A53:A55"/>
    <mergeCell ref="C37:C38"/>
    <mergeCell ref="B37:B38"/>
    <mergeCell ref="A37:A38"/>
    <mergeCell ref="E44:E48"/>
    <mergeCell ref="A44:A48"/>
    <mergeCell ref="E37:E38"/>
    <mergeCell ref="F35:F36"/>
    <mergeCell ref="E35:E36"/>
    <mergeCell ref="F37:F38"/>
    <mergeCell ref="J89:K89"/>
    <mergeCell ref="D63:D65"/>
    <mergeCell ref="D56:D58"/>
    <mergeCell ref="C71:C72"/>
    <mergeCell ref="D71:D72"/>
    <mergeCell ref="C63:C65"/>
    <mergeCell ref="F63:F65"/>
    <mergeCell ref="D37:D38"/>
    <mergeCell ref="F53:F55"/>
    <mergeCell ref="E53:E55"/>
    <mergeCell ref="D53:D55"/>
    <mergeCell ref="C53:C55"/>
    <mergeCell ref="J1:K1"/>
    <mergeCell ref="J33:K33"/>
    <mergeCell ref="J61:K61"/>
    <mergeCell ref="B6:B10"/>
    <mergeCell ref="F3:F5"/>
    <mergeCell ref="F11:F17"/>
    <mergeCell ref="F44:F48"/>
    <mergeCell ref="D44:D48"/>
    <mergeCell ref="C44:C48"/>
    <mergeCell ref="B44:B48"/>
    <mergeCell ref="C6:C10"/>
    <mergeCell ref="B53:B55"/>
    <mergeCell ref="E18:E22"/>
    <mergeCell ref="F18:F22"/>
    <mergeCell ref="E3:E5"/>
    <mergeCell ref="D3:D5"/>
    <mergeCell ref="C3:C5"/>
    <mergeCell ref="B3:B5"/>
    <mergeCell ref="B24:B25"/>
    <mergeCell ref="D29:D32"/>
    <mergeCell ref="E29:E32"/>
    <mergeCell ref="F29:F32"/>
    <mergeCell ref="C29:C32"/>
    <mergeCell ref="B29:B32"/>
    <mergeCell ref="A91:A95"/>
    <mergeCell ref="E91:E95"/>
    <mergeCell ref="F91:F95"/>
    <mergeCell ref="D91:D95"/>
    <mergeCell ref="A96:A98"/>
    <mergeCell ref="B96:B98"/>
    <mergeCell ref="D96:D98"/>
    <mergeCell ref="E96:E98"/>
    <mergeCell ref="F96:F98"/>
    <mergeCell ref="B91:B95"/>
    <mergeCell ref="C91:C95"/>
    <mergeCell ref="C96:C98"/>
    <mergeCell ref="F106:F111"/>
    <mergeCell ref="E106:E111"/>
    <mergeCell ref="D106:D111"/>
    <mergeCell ref="C106:C111"/>
    <mergeCell ref="B106:B111"/>
    <mergeCell ref="A106:A111"/>
    <mergeCell ref="F99:F105"/>
    <mergeCell ref="E99:E105"/>
    <mergeCell ref="D99:D105"/>
    <mergeCell ref="C99:C105"/>
    <mergeCell ref="B99:B105"/>
    <mergeCell ref="A99:A105"/>
    <mergeCell ref="A3:A5"/>
    <mergeCell ref="F71:F72"/>
    <mergeCell ref="E71:E72"/>
    <mergeCell ref="D76:D80"/>
    <mergeCell ref="E63:E65"/>
    <mergeCell ref="D66:D70"/>
    <mergeCell ref="E66:E70"/>
    <mergeCell ref="F66:F70"/>
    <mergeCell ref="A39:A43"/>
    <mergeCell ref="D39:D43"/>
    <mergeCell ref="E39:E43"/>
    <mergeCell ref="F39:F43"/>
    <mergeCell ref="C39:C43"/>
    <mergeCell ref="B39:B43"/>
    <mergeCell ref="A71:A72"/>
    <mergeCell ref="B71:B72"/>
    <mergeCell ref="B63:B65"/>
    <mergeCell ref="A66:A70"/>
    <mergeCell ref="B66:B70"/>
    <mergeCell ref="E56:E58"/>
    <mergeCell ref="D24:D25"/>
    <mergeCell ref="E24:E25"/>
    <mergeCell ref="F24:F25"/>
    <mergeCell ref="C24:C25"/>
    <mergeCell ref="A81:A86"/>
    <mergeCell ref="F56:F58"/>
    <mergeCell ref="C56:C58"/>
    <mergeCell ref="B56:B58"/>
    <mergeCell ref="A56:A58"/>
    <mergeCell ref="F76:F80"/>
    <mergeCell ref="E76:E80"/>
    <mergeCell ref="E81:E86"/>
    <mergeCell ref="F81:F86"/>
    <mergeCell ref="C81:C86"/>
    <mergeCell ref="C66:C70"/>
    <mergeCell ref="A63:A65"/>
    <mergeCell ref="B81:B86"/>
    <mergeCell ref="C76:C80"/>
    <mergeCell ref="B76:B80"/>
    <mergeCell ref="A76:A80"/>
    <mergeCell ref="D81:D86"/>
  </mergeCells>
  <phoneticPr fontId="15" type="noConversion"/>
  <pageMargins left="0.31496062992125984" right="0.11811023622047245" top="0.74803149606299213" bottom="0.74803149606299213" header="0.31496062992125984" footer="0.31496062992125984"/>
  <pageSetup paperSize="9" scale="63" orientation="landscape" horizontalDpi="4294967293" r:id="rId1"/>
  <rowBreaks count="3" manualBreakCount="3">
    <brk id="32" max="16383" man="1"/>
    <brk id="60" max="16383" man="1"/>
    <brk id="88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6"/>
  <sheetViews>
    <sheetView view="pageBreakPreview" zoomScale="60" zoomScaleNormal="86" workbookViewId="0">
      <selection activeCell="E16" sqref="E16:E20"/>
    </sheetView>
  </sheetViews>
  <sheetFormatPr defaultColWidth="9.1796875" defaultRowHeight="15.5" x14ac:dyDescent="0.35"/>
  <cols>
    <col min="1" max="1" width="4.54296875" style="22" customWidth="1"/>
    <col min="2" max="2" width="12.453125" style="22" customWidth="1"/>
    <col min="3" max="3" width="11" style="22" customWidth="1"/>
    <col min="4" max="4" width="28.81640625" style="258" customWidth="1"/>
    <col min="5" max="5" width="11.26953125" style="22" customWidth="1"/>
    <col min="6" max="6" width="5.7265625" style="17" bestFit="1" customWidth="1"/>
    <col min="7" max="7" width="8.81640625" style="22" customWidth="1"/>
    <col min="8" max="8" width="8.54296875" style="22" bestFit="1" customWidth="1"/>
    <col min="9" max="9" width="8.54296875" style="22" hidden="1" customWidth="1"/>
    <col min="10" max="10" width="41.453125" style="824" bestFit="1" customWidth="1"/>
    <col min="11" max="11" width="43.453125" style="824" bestFit="1" customWidth="1"/>
    <col min="12" max="12" width="35.54296875" style="824" customWidth="1"/>
    <col min="13" max="16384" width="9.1796875" style="22"/>
  </cols>
  <sheetData>
    <row r="1" spans="1:12" ht="20.25" customHeight="1" x14ac:dyDescent="0.35">
      <c r="A1" s="882" t="s">
        <v>184</v>
      </c>
      <c r="B1" s="19"/>
      <c r="C1" s="19"/>
      <c r="D1" s="259"/>
      <c r="E1" s="19"/>
      <c r="F1" s="261"/>
      <c r="G1" s="19"/>
      <c r="H1" s="19"/>
      <c r="I1" s="19"/>
      <c r="J1" s="1065"/>
      <c r="K1" s="1065"/>
      <c r="L1" s="878"/>
    </row>
    <row r="2" spans="1:12" s="258" customFormat="1" ht="30" x14ac:dyDescent="0.35">
      <c r="A2" s="862" t="s">
        <v>55</v>
      </c>
      <c r="B2" s="862" t="s">
        <v>54</v>
      </c>
      <c r="C2" s="862" t="s">
        <v>53</v>
      </c>
      <c r="D2" s="862" t="s">
        <v>52</v>
      </c>
      <c r="E2" s="862" t="s">
        <v>51</v>
      </c>
      <c r="F2" s="862" t="s">
        <v>31</v>
      </c>
      <c r="G2" s="862" t="s">
        <v>56</v>
      </c>
      <c r="H2" s="862" t="s">
        <v>57</v>
      </c>
      <c r="I2" s="862" t="s">
        <v>110</v>
      </c>
      <c r="J2" s="862" t="s">
        <v>58</v>
      </c>
      <c r="K2" s="862" t="s">
        <v>59</v>
      </c>
      <c r="L2" s="862" t="s">
        <v>60</v>
      </c>
    </row>
    <row r="3" spans="1:12" ht="20.25" customHeight="1" x14ac:dyDescent="0.35">
      <c r="A3" s="1054">
        <v>1</v>
      </c>
      <c r="B3" s="1050" t="s">
        <v>5</v>
      </c>
      <c r="C3" s="1050" t="s">
        <v>706</v>
      </c>
      <c r="D3" s="1058" t="s">
        <v>32</v>
      </c>
      <c r="E3" s="1054" t="s">
        <v>1</v>
      </c>
      <c r="F3" s="1054">
        <v>3</v>
      </c>
      <c r="G3" s="844" t="s">
        <v>83</v>
      </c>
      <c r="H3" s="813" t="s">
        <v>8</v>
      </c>
      <c r="I3" s="844" t="s">
        <v>111</v>
      </c>
      <c r="J3" s="844" t="s">
        <v>230</v>
      </c>
      <c r="K3" s="844" t="s">
        <v>232</v>
      </c>
      <c r="L3" s="844"/>
    </row>
    <row r="4" spans="1:12" ht="20.25" customHeight="1" x14ac:dyDescent="0.35">
      <c r="A4" s="1056"/>
      <c r="B4" s="1051"/>
      <c r="C4" s="1051"/>
      <c r="D4" s="1059"/>
      <c r="E4" s="1056"/>
      <c r="F4" s="1056"/>
      <c r="G4" s="844" t="s">
        <v>84</v>
      </c>
      <c r="H4" s="813" t="s">
        <v>9</v>
      </c>
      <c r="I4" s="844" t="s">
        <v>111</v>
      </c>
      <c r="J4" s="844" t="s">
        <v>235</v>
      </c>
      <c r="K4" s="844" t="s">
        <v>238</v>
      </c>
      <c r="L4" s="844"/>
    </row>
    <row r="5" spans="1:12" ht="20.25" customHeight="1" x14ac:dyDescent="0.35">
      <c r="A5" s="1056"/>
      <c r="B5" s="1051"/>
      <c r="C5" s="1051"/>
      <c r="D5" s="1059"/>
      <c r="E5" s="1056"/>
      <c r="F5" s="1056"/>
      <c r="G5" s="844" t="s">
        <v>85</v>
      </c>
      <c r="H5" s="813" t="s">
        <v>10</v>
      </c>
      <c r="I5" s="844" t="s">
        <v>111</v>
      </c>
      <c r="J5" s="844" t="s">
        <v>233</v>
      </c>
      <c r="K5" s="844" t="s">
        <v>326</v>
      </c>
      <c r="L5" s="844"/>
    </row>
    <row r="6" spans="1:12" ht="20.25" customHeight="1" x14ac:dyDescent="0.35">
      <c r="A6" s="1056"/>
      <c r="B6" s="1051"/>
      <c r="C6" s="1051"/>
      <c r="D6" s="1059"/>
      <c r="E6" s="1056"/>
      <c r="F6" s="1056"/>
      <c r="G6" s="844" t="s">
        <v>86</v>
      </c>
      <c r="H6" s="813" t="s">
        <v>11</v>
      </c>
      <c r="I6" s="844" t="s">
        <v>111</v>
      </c>
      <c r="J6" s="844" t="s">
        <v>234</v>
      </c>
      <c r="K6" s="844" t="s">
        <v>240</v>
      </c>
      <c r="L6" s="857"/>
    </row>
    <row r="7" spans="1:12" ht="20.25" customHeight="1" x14ac:dyDescent="0.35">
      <c r="A7" s="1056"/>
      <c r="B7" s="1051"/>
      <c r="C7" s="1051"/>
      <c r="D7" s="1059"/>
      <c r="E7" s="1056"/>
      <c r="F7" s="1056"/>
      <c r="G7" s="844" t="s">
        <v>87</v>
      </c>
      <c r="H7" s="813" t="s">
        <v>12</v>
      </c>
      <c r="I7" s="844" t="s">
        <v>111</v>
      </c>
      <c r="J7" s="844" t="s">
        <v>327</v>
      </c>
      <c r="K7" s="844" t="s">
        <v>514</v>
      </c>
      <c r="L7" s="857"/>
    </row>
    <row r="8" spans="1:12" ht="20.25" customHeight="1" x14ac:dyDescent="0.35">
      <c r="A8" s="1056"/>
      <c r="B8" s="1051"/>
      <c r="C8" s="1051"/>
      <c r="D8" s="1059"/>
      <c r="E8" s="1056"/>
      <c r="F8" s="1056"/>
      <c r="G8" s="844" t="s">
        <v>88</v>
      </c>
      <c r="H8" s="813" t="s">
        <v>17</v>
      </c>
      <c r="I8" s="844" t="s">
        <v>111</v>
      </c>
      <c r="J8" s="844" t="s">
        <v>122</v>
      </c>
      <c r="K8" s="844" t="s">
        <v>237</v>
      </c>
      <c r="L8" s="844"/>
    </row>
    <row r="9" spans="1:12" ht="20.25" customHeight="1" x14ac:dyDescent="0.35">
      <c r="A9" s="1056"/>
      <c r="B9" s="1051"/>
      <c r="C9" s="1051"/>
      <c r="D9" s="1059"/>
      <c r="E9" s="1056"/>
      <c r="F9" s="1056"/>
      <c r="G9" s="844" t="s">
        <v>89</v>
      </c>
      <c r="H9" s="857" t="s">
        <v>18</v>
      </c>
      <c r="I9" s="844" t="s">
        <v>111</v>
      </c>
      <c r="J9" s="844" t="s">
        <v>126</v>
      </c>
      <c r="K9" s="844" t="s">
        <v>241</v>
      </c>
      <c r="L9" s="857"/>
    </row>
    <row r="10" spans="1:12" ht="20.25" customHeight="1" x14ac:dyDescent="0.35">
      <c r="A10" s="1056"/>
      <c r="B10" s="1051"/>
      <c r="C10" s="1051"/>
      <c r="D10" s="1059"/>
      <c r="E10" s="1056"/>
      <c r="F10" s="1056"/>
      <c r="G10" s="844" t="s">
        <v>90</v>
      </c>
      <c r="H10" s="857" t="s">
        <v>19</v>
      </c>
      <c r="I10" s="844" t="s">
        <v>111</v>
      </c>
      <c r="J10" s="844" t="s">
        <v>232</v>
      </c>
      <c r="K10" s="844" t="s">
        <v>242</v>
      </c>
      <c r="L10" s="857"/>
    </row>
    <row r="11" spans="1:12" ht="20.25" customHeight="1" x14ac:dyDescent="0.35">
      <c r="A11" s="1055"/>
      <c r="B11" s="1057"/>
      <c r="C11" s="1057"/>
      <c r="D11" s="1060"/>
      <c r="E11" s="1055"/>
      <c r="F11" s="1055"/>
      <c r="G11" s="844" t="s">
        <v>93</v>
      </c>
      <c r="H11" s="857" t="s">
        <v>20</v>
      </c>
      <c r="I11" s="844"/>
      <c r="J11" s="844" t="s">
        <v>125</v>
      </c>
      <c r="K11" s="844" t="s">
        <v>115</v>
      </c>
      <c r="L11" s="857"/>
    </row>
    <row r="12" spans="1:12" s="850" customFormat="1" ht="20.25" customHeight="1" x14ac:dyDescent="0.35">
      <c r="A12" s="1050">
        <v>2</v>
      </c>
      <c r="B12" s="1050" t="s">
        <v>5</v>
      </c>
      <c r="C12" s="1050" t="s">
        <v>252</v>
      </c>
      <c r="D12" s="1067" t="s">
        <v>250</v>
      </c>
      <c r="E12" s="1050" t="s">
        <v>2</v>
      </c>
      <c r="F12" s="1050">
        <v>3</v>
      </c>
      <c r="G12" s="844" t="s">
        <v>180</v>
      </c>
      <c r="H12" s="844" t="s">
        <v>11</v>
      </c>
      <c r="I12" s="844" t="s">
        <v>111</v>
      </c>
      <c r="J12" s="844" t="s">
        <v>227</v>
      </c>
      <c r="K12" s="844" t="s">
        <v>115</v>
      </c>
      <c r="L12" s="845"/>
    </row>
    <row r="13" spans="1:12" s="850" customFormat="1" ht="20.25" customHeight="1" x14ac:dyDescent="0.35">
      <c r="A13" s="1051"/>
      <c r="B13" s="1051"/>
      <c r="C13" s="1051"/>
      <c r="D13" s="1068"/>
      <c r="E13" s="1051"/>
      <c r="F13" s="1051"/>
      <c r="G13" s="844" t="s">
        <v>181</v>
      </c>
      <c r="H13" s="844" t="s">
        <v>12</v>
      </c>
      <c r="I13" s="844" t="s">
        <v>111</v>
      </c>
      <c r="J13" s="844" t="s">
        <v>226</v>
      </c>
      <c r="K13" s="844" t="s">
        <v>117</v>
      </c>
      <c r="L13" s="845"/>
    </row>
    <row r="14" spans="1:12" s="850" customFormat="1" ht="31.5" customHeight="1" x14ac:dyDescent="0.35">
      <c r="A14" s="844">
        <v>3</v>
      </c>
      <c r="B14" s="856" t="s">
        <v>3</v>
      </c>
      <c r="C14" s="856" t="s">
        <v>476</v>
      </c>
      <c r="D14" s="867" t="s">
        <v>475</v>
      </c>
      <c r="E14" s="856" t="s">
        <v>0</v>
      </c>
      <c r="F14" s="856">
        <v>3</v>
      </c>
      <c r="G14" s="844" t="s">
        <v>92</v>
      </c>
      <c r="H14" s="856" t="s">
        <v>591</v>
      </c>
      <c r="I14" s="844"/>
      <c r="J14" s="884" t="s">
        <v>133</v>
      </c>
      <c r="K14" s="873" t="s">
        <v>164</v>
      </c>
      <c r="L14" s="844"/>
    </row>
    <row r="15" spans="1:12" ht="31" x14ac:dyDescent="0.35">
      <c r="A15" s="813"/>
      <c r="B15" s="867" t="s">
        <v>61</v>
      </c>
      <c r="C15" s="856" t="s">
        <v>687</v>
      </c>
      <c r="D15" s="867" t="s">
        <v>688</v>
      </c>
      <c r="E15" s="856" t="s">
        <v>2</v>
      </c>
      <c r="F15" s="856">
        <v>3</v>
      </c>
      <c r="G15" s="844" t="s">
        <v>328</v>
      </c>
      <c r="H15" s="856" t="s">
        <v>62</v>
      </c>
      <c r="I15" s="844"/>
      <c r="J15" s="856" t="s">
        <v>694</v>
      </c>
      <c r="K15" s="856" t="s">
        <v>695</v>
      </c>
      <c r="L15" s="844"/>
    </row>
    <row r="16" spans="1:12" ht="20.25" customHeight="1" x14ac:dyDescent="0.35">
      <c r="A16" s="1054">
        <v>4</v>
      </c>
      <c r="B16" s="1035" t="s">
        <v>384</v>
      </c>
      <c r="C16" s="1035" t="s">
        <v>392</v>
      </c>
      <c r="D16" s="1037" t="s">
        <v>391</v>
      </c>
      <c r="E16" s="1035" t="s">
        <v>2</v>
      </c>
      <c r="F16" s="1035">
        <v>3</v>
      </c>
      <c r="G16" s="844" t="s">
        <v>330</v>
      </c>
      <c r="H16" s="881" t="s">
        <v>376</v>
      </c>
      <c r="I16" s="881" t="s">
        <v>478</v>
      </c>
      <c r="J16" s="901" t="s">
        <v>600</v>
      </c>
      <c r="K16" s="886" t="s">
        <v>601</v>
      </c>
      <c r="L16" s="875"/>
    </row>
    <row r="17" spans="1:12" ht="20.25" customHeight="1" x14ac:dyDescent="0.35">
      <c r="A17" s="1056"/>
      <c r="B17" s="1040"/>
      <c r="C17" s="1040"/>
      <c r="D17" s="1041"/>
      <c r="E17" s="1040"/>
      <c r="F17" s="1040"/>
      <c r="G17" s="844" t="s">
        <v>331</v>
      </c>
      <c r="H17" s="881" t="s">
        <v>377</v>
      </c>
      <c r="I17" s="881" t="s">
        <v>478</v>
      </c>
      <c r="J17" s="915" t="s">
        <v>613</v>
      </c>
      <c r="K17" s="901" t="s">
        <v>612</v>
      </c>
      <c r="L17" s="844"/>
    </row>
    <row r="18" spans="1:12" ht="20.25" customHeight="1" x14ac:dyDescent="0.35">
      <c r="A18" s="1056"/>
      <c r="B18" s="1040"/>
      <c r="C18" s="1040"/>
      <c r="D18" s="1041"/>
      <c r="E18" s="1040"/>
      <c r="F18" s="1040"/>
      <c r="G18" s="844" t="s">
        <v>332</v>
      </c>
      <c r="H18" s="881" t="s">
        <v>378</v>
      </c>
      <c r="I18" s="881" t="s">
        <v>478</v>
      </c>
      <c r="J18" s="901" t="s">
        <v>620</v>
      </c>
      <c r="K18" s="905" t="s">
        <v>659</v>
      </c>
      <c r="L18" s="844"/>
    </row>
    <row r="19" spans="1:12" ht="20.25" customHeight="1" x14ac:dyDescent="0.35">
      <c r="A19" s="1056"/>
      <c r="B19" s="1040"/>
      <c r="C19" s="1040"/>
      <c r="D19" s="1041"/>
      <c r="E19" s="1040"/>
      <c r="F19" s="1040"/>
      <c r="G19" s="844" t="s">
        <v>333</v>
      </c>
      <c r="H19" s="881" t="s">
        <v>379</v>
      </c>
      <c r="I19" s="881" t="s">
        <v>478</v>
      </c>
      <c r="J19" s="909" t="s">
        <v>618</v>
      </c>
      <c r="K19" s="909" t="s">
        <v>663</v>
      </c>
      <c r="L19" s="844"/>
    </row>
    <row r="20" spans="1:12" ht="20.25" customHeight="1" x14ac:dyDescent="0.35">
      <c r="A20" s="1056"/>
      <c r="B20" s="1040"/>
      <c r="C20" s="1040"/>
      <c r="D20" s="1041"/>
      <c r="E20" s="1040"/>
      <c r="F20" s="1040"/>
      <c r="G20" s="844" t="s">
        <v>334</v>
      </c>
      <c r="H20" s="881" t="s">
        <v>380</v>
      </c>
      <c r="I20" s="881" t="s">
        <v>478</v>
      </c>
      <c r="J20" s="905" t="s">
        <v>726</v>
      </c>
      <c r="K20" s="909" t="s">
        <v>663</v>
      </c>
      <c r="L20" s="844"/>
    </row>
    <row r="21" spans="1:12" ht="20.25" customHeight="1" x14ac:dyDescent="0.35">
      <c r="A21" s="1054">
        <v>5</v>
      </c>
      <c r="B21" s="1050" t="s">
        <v>384</v>
      </c>
      <c r="C21" s="1050" t="s">
        <v>314</v>
      </c>
      <c r="D21" s="1058" t="s">
        <v>396</v>
      </c>
      <c r="E21" s="1050" t="s">
        <v>1</v>
      </c>
      <c r="F21" s="1054">
        <v>3</v>
      </c>
      <c r="G21" s="844" t="s">
        <v>94</v>
      </c>
      <c r="H21" s="844" t="s">
        <v>376</v>
      </c>
      <c r="I21" s="881" t="s">
        <v>478</v>
      </c>
      <c r="J21" s="952" t="s">
        <v>664</v>
      </c>
      <c r="K21" s="954" t="s">
        <v>627</v>
      </c>
      <c r="L21" s="844"/>
    </row>
    <row r="22" spans="1:12" x14ac:dyDescent="0.35">
      <c r="A22" s="1056"/>
      <c r="B22" s="1056"/>
      <c r="C22" s="1056"/>
      <c r="D22" s="1059"/>
      <c r="E22" s="1056"/>
      <c r="F22" s="1056"/>
      <c r="G22" s="844" t="s">
        <v>95</v>
      </c>
      <c r="H22" s="844" t="s">
        <v>377</v>
      </c>
      <c r="I22" s="881" t="s">
        <v>478</v>
      </c>
      <c r="J22" s="952" t="s">
        <v>618</v>
      </c>
      <c r="K22" s="952" t="s">
        <v>606</v>
      </c>
      <c r="L22" s="844"/>
    </row>
    <row r="23" spans="1:12" x14ac:dyDescent="0.35">
      <c r="A23" s="1056"/>
      <c r="B23" s="1056"/>
      <c r="C23" s="1056"/>
      <c r="D23" s="1059"/>
      <c r="E23" s="1056"/>
      <c r="F23" s="1056"/>
      <c r="G23" s="844" t="s">
        <v>96</v>
      </c>
      <c r="H23" s="844" t="s">
        <v>378</v>
      </c>
      <c r="I23" s="881" t="s">
        <v>478</v>
      </c>
      <c r="J23" s="952" t="s">
        <v>620</v>
      </c>
      <c r="K23" s="953" t="s">
        <v>665</v>
      </c>
      <c r="L23" s="844"/>
    </row>
    <row r="24" spans="1:12" x14ac:dyDescent="0.35">
      <c r="A24" s="1055"/>
      <c r="B24" s="1055"/>
      <c r="C24" s="1055"/>
      <c r="D24" s="1060"/>
      <c r="E24" s="1055"/>
      <c r="F24" s="1055"/>
      <c r="G24" s="844" t="s">
        <v>97</v>
      </c>
      <c r="H24" s="844" t="s">
        <v>379</v>
      </c>
      <c r="I24" s="881" t="s">
        <v>478</v>
      </c>
      <c r="J24" s="952" t="s">
        <v>629</v>
      </c>
      <c r="K24" s="952" t="s">
        <v>607</v>
      </c>
      <c r="L24" s="844"/>
    </row>
    <row r="25" spans="1:12" ht="31" x14ac:dyDescent="0.35">
      <c r="A25" s="840">
        <v>6</v>
      </c>
      <c r="B25" s="879" t="s">
        <v>61</v>
      </c>
      <c r="C25" s="874" t="s">
        <v>441</v>
      </c>
      <c r="D25" s="879" t="s">
        <v>440</v>
      </c>
      <c r="E25" s="874" t="s">
        <v>1</v>
      </c>
      <c r="F25" s="841">
        <v>3</v>
      </c>
      <c r="G25" s="844" t="s">
        <v>98</v>
      </c>
      <c r="H25" s="844" t="s">
        <v>62</v>
      </c>
      <c r="I25" s="844" t="s">
        <v>111</v>
      </c>
      <c r="J25" s="844" t="s">
        <v>703</v>
      </c>
      <c r="K25" s="844" t="s">
        <v>213</v>
      </c>
      <c r="L25" s="844"/>
    </row>
    <row r="26" spans="1:12" s="848" customFormat="1" ht="20.25" customHeight="1" x14ac:dyDescent="0.35">
      <c r="A26" s="868">
        <v>7</v>
      </c>
      <c r="B26" s="868" t="s">
        <v>3</v>
      </c>
      <c r="C26" s="868" t="s">
        <v>352</v>
      </c>
      <c r="D26" s="868" t="s">
        <v>353</v>
      </c>
      <c r="E26" s="868" t="s">
        <v>2</v>
      </c>
      <c r="F26" s="856">
        <v>3</v>
      </c>
      <c r="G26" s="856" t="s">
        <v>354</v>
      </c>
      <c r="H26" s="856" t="s">
        <v>23</v>
      </c>
      <c r="I26" s="856" t="s">
        <v>477</v>
      </c>
      <c r="J26" s="884" t="s">
        <v>156</v>
      </c>
      <c r="K26" s="884" t="s">
        <v>522</v>
      </c>
      <c r="L26" s="867"/>
    </row>
    <row r="27" spans="1:12" s="903" customFormat="1" ht="20.25" customHeight="1" x14ac:dyDescent="0.35">
      <c r="A27" s="1034">
        <v>7</v>
      </c>
      <c r="B27" s="1034" t="s">
        <v>384</v>
      </c>
      <c r="C27" s="1034" t="s">
        <v>592</v>
      </c>
      <c r="D27" s="1034" t="s">
        <v>593</v>
      </c>
      <c r="E27" s="1034" t="s">
        <v>0</v>
      </c>
      <c r="F27" s="1034">
        <v>3</v>
      </c>
      <c r="G27" s="1002" t="s">
        <v>91</v>
      </c>
      <c r="H27" s="1002" t="s">
        <v>376</v>
      </c>
      <c r="I27" s="1002" t="s">
        <v>478</v>
      </c>
      <c r="J27" s="1002" t="s">
        <v>594</v>
      </c>
      <c r="K27" s="1002" t="s">
        <v>595</v>
      </c>
      <c r="L27" s="1004" t="s">
        <v>621</v>
      </c>
    </row>
    <row r="28" spans="1:12" s="903" customFormat="1" ht="20.25" customHeight="1" x14ac:dyDescent="0.35">
      <c r="A28" s="1034"/>
      <c r="B28" s="1034"/>
      <c r="C28" s="1034"/>
      <c r="D28" s="1034"/>
      <c r="E28" s="1034"/>
      <c r="F28" s="1034"/>
      <c r="G28" s="1002" t="s">
        <v>329</v>
      </c>
      <c r="H28" s="1002" t="s">
        <v>377</v>
      </c>
      <c r="I28" s="1002" t="s">
        <v>478</v>
      </c>
      <c r="J28" s="1004" t="s">
        <v>596</v>
      </c>
      <c r="K28" s="1004" t="s">
        <v>597</v>
      </c>
      <c r="L28" s="1004"/>
    </row>
    <row r="29" spans="1:12" ht="20.25" customHeight="1" x14ac:dyDescent="0.35">
      <c r="A29" s="882" t="s">
        <v>185</v>
      </c>
      <c r="B29" s="19"/>
      <c r="C29" s="19"/>
      <c r="D29" s="260"/>
      <c r="E29" s="17"/>
      <c r="G29" s="17"/>
      <c r="H29" s="17"/>
      <c r="I29" s="17"/>
      <c r="J29" s="1045"/>
      <c r="K29" s="1045"/>
      <c r="L29" s="846"/>
    </row>
    <row r="30" spans="1:12" s="258" customFormat="1" ht="30" x14ac:dyDescent="0.35">
      <c r="A30" s="862" t="s">
        <v>55</v>
      </c>
      <c r="B30" s="862" t="s">
        <v>54</v>
      </c>
      <c r="C30" s="862" t="s">
        <v>53</v>
      </c>
      <c r="D30" s="862" t="s">
        <v>52</v>
      </c>
      <c r="E30" s="862" t="s">
        <v>51</v>
      </c>
      <c r="F30" s="862" t="s">
        <v>31</v>
      </c>
      <c r="G30" s="862" t="s">
        <v>56</v>
      </c>
      <c r="H30" s="862" t="s">
        <v>57</v>
      </c>
      <c r="I30" s="862" t="s">
        <v>110</v>
      </c>
      <c r="J30" s="862" t="s">
        <v>58</v>
      </c>
      <c r="K30" s="862" t="s">
        <v>59</v>
      </c>
      <c r="L30" s="862" t="s">
        <v>60</v>
      </c>
    </row>
    <row r="31" spans="1:12" ht="20.25" customHeight="1" x14ac:dyDescent="0.35">
      <c r="A31" s="1054">
        <v>1</v>
      </c>
      <c r="B31" s="1054" t="s">
        <v>5</v>
      </c>
      <c r="C31" s="1050" t="s">
        <v>309</v>
      </c>
      <c r="D31" s="1061" t="s">
        <v>35</v>
      </c>
      <c r="E31" s="1050" t="s">
        <v>1</v>
      </c>
      <c r="F31" s="1054">
        <v>3</v>
      </c>
      <c r="G31" s="813" t="s">
        <v>83</v>
      </c>
      <c r="H31" s="813" t="s">
        <v>8</v>
      </c>
      <c r="I31" s="844" t="s">
        <v>478</v>
      </c>
      <c r="J31" s="956" t="s">
        <v>666</v>
      </c>
      <c r="K31" s="956" t="s">
        <v>645</v>
      </c>
      <c r="L31" s="956"/>
    </row>
    <row r="32" spans="1:12" ht="20.25" customHeight="1" x14ac:dyDescent="0.35">
      <c r="A32" s="1056"/>
      <c r="B32" s="1056"/>
      <c r="C32" s="1051"/>
      <c r="D32" s="1062"/>
      <c r="E32" s="1051"/>
      <c r="F32" s="1056"/>
      <c r="G32" s="813" t="s">
        <v>84</v>
      </c>
      <c r="H32" s="813" t="s">
        <v>9</v>
      </c>
      <c r="I32" s="844" t="s">
        <v>478</v>
      </c>
      <c r="J32" s="957" t="s">
        <v>655</v>
      </c>
      <c r="K32" s="956" t="s">
        <v>651</v>
      </c>
      <c r="L32" s="956"/>
    </row>
    <row r="33" spans="1:12" ht="20.25" customHeight="1" x14ac:dyDescent="0.35">
      <c r="A33" s="1056"/>
      <c r="B33" s="1056"/>
      <c r="C33" s="1051"/>
      <c r="D33" s="1062"/>
      <c r="E33" s="1051"/>
      <c r="F33" s="1056"/>
      <c r="G33" s="813" t="s">
        <v>85</v>
      </c>
      <c r="H33" s="813" t="s">
        <v>10</v>
      </c>
      <c r="I33" s="844" t="s">
        <v>478</v>
      </c>
      <c r="J33" s="957" t="s">
        <v>628</v>
      </c>
      <c r="K33" s="957" t="s">
        <v>605</v>
      </c>
      <c r="L33" s="955"/>
    </row>
    <row r="34" spans="1:12" ht="20.25" customHeight="1" x14ac:dyDescent="0.35">
      <c r="A34" s="1056"/>
      <c r="B34" s="1056"/>
      <c r="C34" s="1051"/>
      <c r="D34" s="1062"/>
      <c r="E34" s="1051"/>
      <c r="F34" s="1056"/>
      <c r="G34" s="813" t="s">
        <v>86</v>
      </c>
      <c r="H34" s="813" t="s">
        <v>11</v>
      </c>
      <c r="I34" s="844" t="s">
        <v>478</v>
      </c>
      <c r="J34" s="960" t="s">
        <v>657</v>
      </c>
      <c r="K34" s="959" t="s">
        <v>629</v>
      </c>
      <c r="L34" s="958"/>
    </row>
    <row r="35" spans="1:12" ht="20.25" customHeight="1" x14ac:dyDescent="0.35">
      <c r="A35" s="1056"/>
      <c r="B35" s="1056"/>
      <c r="C35" s="1051"/>
      <c r="D35" s="1062"/>
      <c r="E35" s="1051"/>
      <c r="F35" s="1056"/>
      <c r="G35" s="813" t="s">
        <v>87</v>
      </c>
      <c r="H35" s="813" t="s">
        <v>12</v>
      </c>
      <c r="I35" s="844" t="s">
        <v>478</v>
      </c>
      <c r="J35" s="960" t="s">
        <v>667</v>
      </c>
      <c r="K35" s="957" t="s">
        <v>648</v>
      </c>
      <c r="L35" s="959" t="s">
        <v>610</v>
      </c>
    </row>
    <row r="36" spans="1:12" ht="20.25" customHeight="1" x14ac:dyDescent="0.35">
      <c r="A36" s="1056"/>
      <c r="B36" s="1056"/>
      <c r="C36" s="1051"/>
      <c r="D36" s="1062"/>
      <c r="E36" s="1051"/>
      <c r="F36" s="1056"/>
      <c r="G36" s="813" t="s">
        <v>88</v>
      </c>
      <c r="H36" s="844" t="s">
        <v>17</v>
      </c>
      <c r="I36" s="844" t="s">
        <v>478</v>
      </c>
      <c r="J36" s="956" t="s">
        <v>668</v>
      </c>
      <c r="K36" s="956" t="s">
        <v>663</v>
      </c>
      <c r="L36" s="955"/>
    </row>
    <row r="37" spans="1:12" ht="20.25" customHeight="1" x14ac:dyDescent="0.35">
      <c r="A37" s="1056"/>
      <c r="B37" s="1056"/>
      <c r="C37" s="1051"/>
      <c r="D37" s="1062"/>
      <c r="E37" s="1051"/>
      <c r="F37" s="1056"/>
      <c r="G37" s="813" t="s">
        <v>89</v>
      </c>
      <c r="H37" s="857" t="s">
        <v>18</v>
      </c>
      <c r="I37" s="844" t="s">
        <v>478</v>
      </c>
      <c r="J37" s="957" t="s">
        <v>648</v>
      </c>
      <c r="K37" s="956" t="s">
        <v>661</v>
      </c>
      <c r="L37" s="956" t="s">
        <v>669</v>
      </c>
    </row>
    <row r="38" spans="1:12" ht="20.25" customHeight="1" x14ac:dyDescent="0.35">
      <c r="A38" s="1056"/>
      <c r="B38" s="1056"/>
      <c r="C38" s="1051"/>
      <c r="D38" s="1062"/>
      <c r="E38" s="1051"/>
      <c r="F38" s="1056"/>
      <c r="G38" s="813" t="s">
        <v>90</v>
      </c>
      <c r="H38" s="857" t="s">
        <v>19</v>
      </c>
      <c r="I38" s="844" t="s">
        <v>478</v>
      </c>
      <c r="J38" s="957" t="s">
        <v>628</v>
      </c>
      <c r="K38" s="956" t="s">
        <v>668</v>
      </c>
      <c r="L38" s="956"/>
    </row>
    <row r="39" spans="1:12" ht="20.25" customHeight="1" x14ac:dyDescent="0.35">
      <c r="A39" s="1055"/>
      <c r="B39" s="1055"/>
      <c r="C39" s="1057"/>
      <c r="D39" s="1063"/>
      <c r="E39" s="1057"/>
      <c r="F39" s="1055"/>
      <c r="G39" s="844" t="s">
        <v>92</v>
      </c>
      <c r="H39" s="857" t="s">
        <v>20</v>
      </c>
      <c r="I39" s="844"/>
      <c r="J39" s="1012" t="s">
        <v>597</v>
      </c>
      <c r="K39" s="1011" t="s">
        <v>623</v>
      </c>
      <c r="L39" s="1011"/>
    </row>
    <row r="40" spans="1:12" ht="20.25" customHeight="1" x14ac:dyDescent="0.35">
      <c r="A40" s="1064">
        <v>2</v>
      </c>
      <c r="B40" s="1066" t="s">
        <v>5</v>
      </c>
      <c r="C40" s="1066" t="s">
        <v>6</v>
      </c>
      <c r="D40" s="1069" t="s">
        <v>7</v>
      </c>
      <c r="E40" s="1066" t="s">
        <v>0</v>
      </c>
      <c r="F40" s="1064">
        <v>3</v>
      </c>
      <c r="G40" s="813" t="s">
        <v>180</v>
      </c>
      <c r="H40" s="857" t="s">
        <v>8</v>
      </c>
      <c r="I40" s="857" t="s">
        <v>111</v>
      </c>
      <c r="J40" s="844" t="s">
        <v>199</v>
      </c>
      <c r="K40" s="844" t="s">
        <v>194</v>
      </c>
      <c r="L40" s="845"/>
    </row>
    <row r="41" spans="1:12" ht="20.25" customHeight="1" x14ac:dyDescent="0.35">
      <c r="A41" s="1064"/>
      <c r="B41" s="1064"/>
      <c r="C41" s="1064"/>
      <c r="D41" s="1070"/>
      <c r="E41" s="1064"/>
      <c r="F41" s="1064"/>
      <c r="G41" s="813" t="s">
        <v>181</v>
      </c>
      <c r="H41" s="857" t="s">
        <v>9</v>
      </c>
      <c r="I41" s="857" t="s">
        <v>111</v>
      </c>
      <c r="J41" s="844" t="s">
        <v>208</v>
      </c>
      <c r="K41" s="844" t="s">
        <v>221</v>
      </c>
      <c r="L41" s="845"/>
    </row>
    <row r="42" spans="1:12" ht="20.25" customHeight="1" x14ac:dyDescent="0.35">
      <c r="A42" s="1064"/>
      <c r="B42" s="1064"/>
      <c r="C42" s="1064"/>
      <c r="D42" s="1070"/>
      <c r="E42" s="1064"/>
      <c r="F42" s="1064"/>
      <c r="G42" s="813" t="s">
        <v>91</v>
      </c>
      <c r="H42" s="857" t="s">
        <v>10</v>
      </c>
      <c r="I42" s="857" t="s">
        <v>111</v>
      </c>
      <c r="J42" s="844" t="s">
        <v>126</v>
      </c>
      <c r="K42" s="844" t="s">
        <v>238</v>
      </c>
      <c r="L42" s="845"/>
    </row>
    <row r="43" spans="1:12" ht="20.25" customHeight="1" x14ac:dyDescent="0.35">
      <c r="A43" s="1054">
        <v>3</v>
      </c>
      <c r="B43" s="1054" t="s">
        <v>3</v>
      </c>
      <c r="C43" s="1050" t="s">
        <v>68</v>
      </c>
      <c r="D43" s="1061" t="s">
        <v>5</v>
      </c>
      <c r="E43" s="1054" t="s">
        <v>2</v>
      </c>
      <c r="F43" s="1054">
        <v>3</v>
      </c>
      <c r="G43" s="813" t="s">
        <v>328</v>
      </c>
      <c r="H43" s="813" t="s">
        <v>21</v>
      </c>
      <c r="I43" s="857" t="s">
        <v>111</v>
      </c>
      <c r="J43" s="844" t="s">
        <v>215</v>
      </c>
      <c r="K43" s="844" t="s">
        <v>123</v>
      </c>
      <c r="L43" s="844"/>
    </row>
    <row r="44" spans="1:12" ht="20.25" customHeight="1" x14ac:dyDescent="0.35">
      <c r="A44" s="1056"/>
      <c r="B44" s="1056"/>
      <c r="C44" s="1051"/>
      <c r="D44" s="1062"/>
      <c r="E44" s="1056"/>
      <c r="F44" s="1056"/>
      <c r="G44" s="813" t="s">
        <v>329</v>
      </c>
      <c r="H44" s="813" t="s">
        <v>13</v>
      </c>
      <c r="I44" s="857" t="s">
        <v>111</v>
      </c>
      <c r="J44" s="844" t="s">
        <v>216</v>
      </c>
      <c r="K44" s="844" t="s">
        <v>219</v>
      </c>
      <c r="L44" s="844"/>
    </row>
    <row r="45" spans="1:12" ht="20.25" customHeight="1" x14ac:dyDescent="0.35">
      <c r="A45" s="1056"/>
      <c r="B45" s="1056"/>
      <c r="C45" s="1051"/>
      <c r="D45" s="1062"/>
      <c r="E45" s="1056"/>
      <c r="F45" s="1056"/>
      <c r="G45" s="813" t="s">
        <v>330</v>
      </c>
      <c r="H45" s="813" t="s">
        <v>22</v>
      </c>
      <c r="I45" s="857" t="s">
        <v>111</v>
      </c>
      <c r="J45" s="844" t="s">
        <v>127</v>
      </c>
      <c r="K45" s="844" t="s">
        <v>210</v>
      </c>
      <c r="L45" s="857"/>
    </row>
    <row r="46" spans="1:12" ht="20.25" customHeight="1" x14ac:dyDescent="0.35">
      <c r="A46" s="1056"/>
      <c r="B46" s="1056"/>
      <c r="C46" s="1051"/>
      <c r="D46" s="1062"/>
      <c r="E46" s="1056"/>
      <c r="F46" s="1056"/>
      <c r="G46" s="813" t="s">
        <v>331</v>
      </c>
      <c r="H46" s="813" t="s">
        <v>23</v>
      </c>
      <c r="I46" s="857" t="s">
        <v>111</v>
      </c>
      <c r="J46" s="844" t="s">
        <v>217</v>
      </c>
      <c r="K46" s="844" t="s">
        <v>214</v>
      </c>
      <c r="L46" s="844"/>
    </row>
    <row r="47" spans="1:12" ht="20.25" customHeight="1" x14ac:dyDescent="0.35">
      <c r="A47" s="1055"/>
      <c r="B47" s="1055"/>
      <c r="C47" s="1057"/>
      <c r="D47" s="1063"/>
      <c r="E47" s="1055"/>
      <c r="F47" s="1055"/>
      <c r="G47" s="813" t="s">
        <v>332</v>
      </c>
      <c r="H47" s="813" t="s">
        <v>38</v>
      </c>
      <c r="I47" s="857" t="s">
        <v>111</v>
      </c>
      <c r="J47" s="844" t="s">
        <v>207</v>
      </c>
      <c r="K47" s="844" t="s">
        <v>119</v>
      </c>
      <c r="L47" s="844"/>
    </row>
    <row r="48" spans="1:12" ht="20.25" customHeight="1" x14ac:dyDescent="0.35">
      <c r="A48" s="1054">
        <v>4</v>
      </c>
      <c r="B48" s="1050" t="s">
        <v>384</v>
      </c>
      <c r="C48" s="1050" t="s">
        <v>394</v>
      </c>
      <c r="D48" s="1058" t="s">
        <v>393</v>
      </c>
      <c r="E48" s="1050" t="s">
        <v>2</v>
      </c>
      <c r="F48" s="1054">
        <v>3</v>
      </c>
      <c r="G48" s="813" t="s">
        <v>333</v>
      </c>
      <c r="H48" s="844" t="s">
        <v>376</v>
      </c>
      <c r="I48" s="844" t="s">
        <v>478</v>
      </c>
      <c r="J48" s="901" t="s">
        <v>670</v>
      </c>
      <c r="K48" s="901" t="s">
        <v>663</v>
      </c>
      <c r="L48" s="901" t="s">
        <v>634</v>
      </c>
    </row>
    <row r="49" spans="1:13" x14ac:dyDescent="0.35">
      <c r="A49" s="1056"/>
      <c r="B49" s="1056"/>
      <c r="C49" s="1056"/>
      <c r="D49" s="1062"/>
      <c r="E49" s="1056"/>
      <c r="F49" s="1056"/>
      <c r="G49" s="813" t="s">
        <v>334</v>
      </c>
      <c r="H49" s="844" t="s">
        <v>377</v>
      </c>
      <c r="I49" s="844" t="s">
        <v>478</v>
      </c>
      <c r="J49" s="901" t="s">
        <v>671</v>
      </c>
      <c r="K49" s="901" t="s">
        <v>595</v>
      </c>
      <c r="L49" s="914"/>
    </row>
    <row r="50" spans="1:13" x14ac:dyDescent="0.35">
      <c r="A50" s="1056"/>
      <c r="B50" s="1056"/>
      <c r="C50" s="1056"/>
      <c r="D50" s="1062"/>
      <c r="E50" s="1056"/>
      <c r="F50" s="1056"/>
      <c r="G50" s="813" t="s">
        <v>93</v>
      </c>
      <c r="H50" s="844" t="s">
        <v>378</v>
      </c>
      <c r="I50" s="844" t="s">
        <v>478</v>
      </c>
      <c r="J50" s="901" t="s">
        <v>618</v>
      </c>
      <c r="K50" s="901" t="s">
        <v>612</v>
      </c>
      <c r="L50" s="901"/>
    </row>
    <row r="51" spans="1:13" x14ac:dyDescent="0.35">
      <c r="A51" s="1056"/>
      <c r="B51" s="1056"/>
      <c r="C51" s="1056"/>
      <c r="D51" s="1062"/>
      <c r="E51" s="1056"/>
      <c r="F51" s="1056"/>
      <c r="G51" s="813" t="s">
        <v>94</v>
      </c>
      <c r="H51" s="844" t="s">
        <v>379</v>
      </c>
      <c r="I51" s="844" t="s">
        <v>478</v>
      </c>
      <c r="J51" s="901" t="s">
        <v>597</v>
      </c>
      <c r="K51" s="901" t="s">
        <v>623</v>
      </c>
      <c r="L51" s="914"/>
    </row>
    <row r="52" spans="1:13" x14ac:dyDescent="0.35">
      <c r="A52" s="1056"/>
      <c r="B52" s="1056"/>
      <c r="C52" s="1056"/>
      <c r="D52" s="1062"/>
      <c r="E52" s="1056"/>
      <c r="F52" s="1056"/>
      <c r="G52" s="813" t="s">
        <v>95</v>
      </c>
      <c r="H52" s="844" t="s">
        <v>380</v>
      </c>
      <c r="I52" s="844" t="s">
        <v>478</v>
      </c>
      <c r="J52" s="925" t="s">
        <v>645</v>
      </c>
      <c r="K52" s="901" t="s">
        <v>672</v>
      </c>
      <c r="L52" s="901"/>
    </row>
    <row r="53" spans="1:13" ht="20.25" customHeight="1" x14ac:dyDescent="0.35">
      <c r="A53" s="1054">
        <v>5</v>
      </c>
      <c r="B53" s="1050" t="s">
        <v>384</v>
      </c>
      <c r="C53" s="1050" t="s">
        <v>314</v>
      </c>
      <c r="D53" s="1058" t="s">
        <v>396</v>
      </c>
      <c r="E53" s="1050" t="s">
        <v>1</v>
      </c>
      <c r="F53" s="1054"/>
      <c r="G53" s="813" t="s">
        <v>97</v>
      </c>
      <c r="H53" s="844" t="s">
        <v>380</v>
      </c>
      <c r="I53" s="844" t="s">
        <v>478</v>
      </c>
      <c r="J53" s="961" t="s">
        <v>673</v>
      </c>
      <c r="K53" s="961" t="s">
        <v>664</v>
      </c>
      <c r="L53" s="962"/>
    </row>
    <row r="54" spans="1:13" ht="20.25" customHeight="1" x14ac:dyDescent="0.35">
      <c r="A54" s="1055"/>
      <c r="B54" s="1055"/>
      <c r="C54" s="1057"/>
      <c r="D54" s="1060"/>
      <c r="E54" s="1057"/>
      <c r="F54" s="1055"/>
      <c r="G54" s="813" t="s">
        <v>98</v>
      </c>
      <c r="H54" s="844" t="s">
        <v>381</v>
      </c>
      <c r="I54" s="844" t="s">
        <v>478</v>
      </c>
      <c r="J54" s="961" t="s">
        <v>620</v>
      </c>
      <c r="K54" s="961" t="s">
        <v>606</v>
      </c>
      <c r="L54" s="962"/>
    </row>
    <row r="55" spans="1:13" ht="31" x14ac:dyDescent="0.35">
      <c r="A55" s="1008">
        <v>4</v>
      </c>
      <c r="B55" s="1010" t="s">
        <v>61</v>
      </c>
      <c r="C55" s="1009" t="s">
        <v>72</v>
      </c>
      <c r="D55" s="1010" t="s">
        <v>27</v>
      </c>
      <c r="E55" s="1008" t="s">
        <v>1</v>
      </c>
      <c r="F55" s="1008">
        <v>3</v>
      </c>
      <c r="G55" s="1009" t="s">
        <v>96</v>
      </c>
      <c r="H55" s="1009" t="s">
        <v>62</v>
      </c>
      <c r="I55" s="1012" t="s">
        <v>111</v>
      </c>
      <c r="J55" s="1009" t="s">
        <v>700</v>
      </c>
      <c r="K55" s="1009" t="s">
        <v>701</v>
      </c>
      <c r="L55" s="1011"/>
      <c r="M55" s="907" t="s">
        <v>735</v>
      </c>
    </row>
    <row r="56" spans="1:13" x14ac:dyDescent="0.35">
      <c r="M56" s="907"/>
    </row>
    <row r="57" spans="1:13" x14ac:dyDescent="0.35">
      <c r="M57" s="907"/>
    </row>
    <row r="58" spans="1:13" ht="20.25" customHeight="1" x14ac:dyDescent="0.35">
      <c r="A58" s="883" t="s">
        <v>341</v>
      </c>
      <c r="B58" s="19"/>
      <c r="C58" s="19"/>
      <c r="D58" s="260"/>
      <c r="E58" s="17"/>
      <c r="G58" s="17" t="s">
        <v>100</v>
      </c>
      <c r="H58" s="17"/>
      <c r="I58" s="17"/>
      <c r="J58" s="1045"/>
      <c r="K58" s="1045"/>
      <c r="L58" s="877"/>
    </row>
    <row r="59" spans="1:13" s="258" customFormat="1" ht="30" x14ac:dyDescent="0.35">
      <c r="A59" s="862" t="s">
        <v>55</v>
      </c>
      <c r="B59" s="862" t="s">
        <v>54</v>
      </c>
      <c r="C59" s="862" t="s">
        <v>53</v>
      </c>
      <c r="D59" s="862" t="s">
        <v>52</v>
      </c>
      <c r="E59" s="862" t="s">
        <v>51</v>
      </c>
      <c r="F59" s="862" t="s">
        <v>31</v>
      </c>
      <c r="G59" s="862" t="s">
        <v>56</v>
      </c>
      <c r="H59" s="862" t="s">
        <v>57</v>
      </c>
      <c r="I59" s="862" t="s">
        <v>110</v>
      </c>
      <c r="J59" s="862" t="s">
        <v>58</v>
      </c>
      <c r="K59" s="862" t="s">
        <v>59</v>
      </c>
      <c r="L59" s="862" t="s">
        <v>60</v>
      </c>
    </row>
    <row r="60" spans="1:13" ht="20.25" customHeight="1" x14ac:dyDescent="0.35">
      <c r="A60" s="1054">
        <v>1</v>
      </c>
      <c r="B60" s="1050" t="s">
        <v>5</v>
      </c>
      <c r="C60" s="1050" t="s">
        <v>256</v>
      </c>
      <c r="D60" s="1058" t="s">
        <v>7</v>
      </c>
      <c r="E60" s="1050" t="s">
        <v>1</v>
      </c>
      <c r="F60" s="1054">
        <v>3</v>
      </c>
      <c r="G60" s="857" t="s">
        <v>83</v>
      </c>
      <c r="H60" s="252" t="s">
        <v>8</v>
      </c>
      <c r="I60" s="857" t="s">
        <v>111</v>
      </c>
      <c r="J60" s="844" t="s">
        <v>128</v>
      </c>
      <c r="K60" s="844" t="s">
        <v>223</v>
      </c>
      <c r="L60" s="845"/>
    </row>
    <row r="61" spans="1:13" ht="20.25" customHeight="1" x14ac:dyDescent="0.35">
      <c r="A61" s="1056"/>
      <c r="B61" s="1051"/>
      <c r="C61" s="1051"/>
      <c r="D61" s="1059"/>
      <c r="E61" s="1051"/>
      <c r="F61" s="1056"/>
      <c r="G61" s="857" t="s">
        <v>84</v>
      </c>
      <c r="H61" s="252" t="s">
        <v>9</v>
      </c>
      <c r="I61" s="857" t="s">
        <v>111</v>
      </c>
      <c r="J61" s="844" t="s">
        <v>234</v>
      </c>
      <c r="K61" s="844" t="s">
        <v>240</v>
      </c>
      <c r="L61" s="845"/>
    </row>
    <row r="62" spans="1:13" ht="20.25" customHeight="1" x14ac:dyDescent="0.35">
      <c r="A62" s="1056"/>
      <c r="B62" s="1051"/>
      <c r="C62" s="1051"/>
      <c r="D62" s="1059"/>
      <c r="E62" s="1051"/>
      <c r="F62" s="1056"/>
      <c r="G62" s="857" t="s">
        <v>85</v>
      </c>
      <c r="H62" s="252" t="s">
        <v>10</v>
      </c>
      <c r="I62" s="857" t="s">
        <v>111</v>
      </c>
      <c r="J62" s="844" t="s">
        <v>199</v>
      </c>
      <c r="K62" s="844" t="s">
        <v>222</v>
      </c>
      <c r="L62" s="845"/>
    </row>
    <row r="63" spans="1:13" ht="20.25" customHeight="1" x14ac:dyDescent="0.35">
      <c r="A63" s="1055"/>
      <c r="B63" s="1057"/>
      <c r="C63" s="1057"/>
      <c r="D63" s="1060"/>
      <c r="E63" s="1057"/>
      <c r="F63" s="1055"/>
      <c r="G63" s="857" t="s">
        <v>86</v>
      </c>
      <c r="H63" s="252" t="s">
        <v>11</v>
      </c>
      <c r="I63" s="857" t="s">
        <v>111</v>
      </c>
      <c r="J63" s="844" t="s">
        <v>210</v>
      </c>
      <c r="K63" s="844" t="s">
        <v>326</v>
      </c>
      <c r="L63" s="845"/>
    </row>
    <row r="64" spans="1:13" ht="20.25" customHeight="1" x14ac:dyDescent="0.35">
      <c r="A64" s="1054">
        <v>2</v>
      </c>
      <c r="B64" s="1050" t="s">
        <v>5</v>
      </c>
      <c r="C64" s="1050" t="s">
        <v>43</v>
      </c>
      <c r="D64" s="1058" t="s">
        <v>258</v>
      </c>
      <c r="E64" s="1050" t="s">
        <v>0</v>
      </c>
      <c r="F64" s="1054">
        <v>3</v>
      </c>
      <c r="G64" s="857" t="s">
        <v>87</v>
      </c>
      <c r="H64" s="857" t="s">
        <v>8</v>
      </c>
      <c r="I64" s="857" t="s">
        <v>111</v>
      </c>
      <c r="J64" s="844" t="s">
        <v>216</v>
      </c>
      <c r="K64" s="844" t="s">
        <v>124</v>
      </c>
      <c r="L64" s="845"/>
      <c r="M64" s="850"/>
    </row>
    <row r="65" spans="1:13" ht="20.25" customHeight="1" x14ac:dyDescent="0.35">
      <c r="A65" s="1055"/>
      <c r="B65" s="1055"/>
      <c r="C65" s="1057"/>
      <c r="D65" s="1060"/>
      <c r="E65" s="1057"/>
      <c r="F65" s="1055"/>
      <c r="G65" s="857" t="s">
        <v>88</v>
      </c>
      <c r="H65" s="857" t="s">
        <v>9</v>
      </c>
      <c r="I65" s="857" t="s">
        <v>111</v>
      </c>
      <c r="J65" s="844" t="s">
        <v>215</v>
      </c>
      <c r="K65" s="844" t="s">
        <v>218</v>
      </c>
      <c r="L65" s="845"/>
    </row>
    <row r="66" spans="1:13" ht="20.25" customHeight="1" x14ac:dyDescent="0.35">
      <c r="A66" s="813">
        <v>3</v>
      </c>
      <c r="B66" s="844" t="s">
        <v>5</v>
      </c>
      <c r="C66" s="805" t="s">
        <v>45</v>
      </c>
      <c r="D66" s="845" t="s">
        <v>259</v>
      </c>
      <c r="E66" s="805" t="s">
        <v>0</v>
      </c>
      <c r="F66" s="813">
        <v>3</v>
      </c>
      <c r="G66" s="857" t="s">
        <v>89</v>
      </c>
      <c r="H66" s="857" t="s">
        <v>26</v>
      </c>
      <c r="I66" s="857" t="s">
        <v>111</v>
      </c>
      <c r="J66" s="844" t="s">
        <v>224</v>
      </c>
      <c r="K66" s="844" t="s">
        <v>228</v>
      </c>
      <c r="L66" s="845"/>
    </row>
    <row r="67" spans="1:13" ht="20.25" customHeight="1" x14ac:dyDescent="0.35">
      <c r="A67" s="1054">
        <v>5</v>
      </c>
      <c r="B67" s="1050" t="s">
        <v>384</v>
      </c>
      <c r="C67" s="1050" t="s">
        <v>68</v>
      </c>
      <c r="D67" s="1058" t="s">
        <v>5</v>
      </c>
      <c r="E67" s="1050" t="s">
        <v>2</v>
      </c>
      <c r="F67" s="1054">
        <v>3</v>
      </c>
      <c r="G67" s="857" t="s">
        <v>180</v>
      </c>
      <c r="H67" s="857" t="s">
        <v>376</v>
      </c>
      <c r="I67" s="857" t="s">
        <v>111</v>
      </c>
      <c r="J67" s="844" t="s">
        <v>201</v>
      </c>
      <c r="K67" s="844" t="s">
        <v>708</v>
      </c>
      <c r="L67" s="845"/>
      <c r="M67" s="981" t="s">
        <v>90</v>
      </c>
    </row>
    <row r="68" spans="1:13" ht="20.25" customHeight="1" x14ac:dyDescent="0.35">
      <c r="A68" s="1056"/>
      <c r="B68" s="1056"/>
      <c r="C68" s="1051"/>
      <c r="D68" s="1059"/>
      <c r="E68" s="1051"/>
      <c r="F68" s="1056"/>
      <c r="G68" s="857" t="s">
        <v>181</v>
      </c>
      <c r="H68" s="857" t="s">
        <v>377</v>
      </c>
      <c r="I68" s="857" t="s">
        <v>111</v>
      </c>
      <c r="J68" s="844" t="s">
        <v>114</v>
      </c>
      <c r="K68" s="844" t="s">
        <v>197</v>
      </c>
      <c r="L68" s="845"/>
    </row>
    <row r="69" spans="1:13" ht="20.25" customHeight="1" x14ac:dyDescent="0.35">
      <c r="A69" s="1056"/>
      <c r="B69" s="1056"/>
      <c r="C69" s="1051"/>
      <c r="D69" s="1059"/>
      <c r="E69" s="1051"/>
      <c r="F69" s="1056"/>
      <c r="G69" s="857" t="s">
        <v>91</v>
      </c>
      <c r="H69" s="857" t="s">
        <v>378</v>
      </c>
      <c r="I69" s="857" t="s">
        <v>111</v>
      </c>
      <c r="J69" s="844" t="s">
        <v>709</v>
      </c>
      <c r="K69" s="844" t="s">
        <v>120</v>
      </c>
      <c r="L69" s="845"/>
    </row>
    <row r="70" spans="1:13" ht="20.25" customHeight="1" x14ac:dyDescent="0.35">
      <c r="A70" s="1056"/>
      <c r="B70" s="1056"/>
      <c r="C70" s="1051"/>
      <c r="D70" s="1059"/>
      <c r="E70" s="1051"/>
      <c r="F70" s="1056"/>
      <c r="G70" s="857" t="s">
        <v>92</v>
      </c>
      <c r="H70" s="857" t="s">
        <v>379</v>
      </c>
      <c r="I70" s="857" t="s">
        <v>111</v>
      </c>
      <c r="J70" s="844" t="s">
        <v>327</v>
      </c>
      <c r="K70" s="844" t="s">
        <v>125</v>
      </c>
      <c r="L70" s="845"/>
    </row>
    <row r="71" spans="1:13" ht="20.25" customHeight="1" x14ac:dyDescent="0.35">
      <c r="A71" s="1056"/>
      <c r="B71" s="1056"/>
      <c r="C71" s="1051"/>
      <c r="D71" s="1059"/>
      <c r="E71" s="1051"/>
      <c r="F71" s="1056"/>
      <c r="G71" s="857" t="s">
        <v>328</v>
      </c>
      <c r="H71" s="857" t="s">
        <v>380</v>
      </c>
      <c r="I71" s="857" t="s">
        <v>111</v>
      </c>
      <c r="J71" s="844" t="s">
        <v>198</v>
      </c>
      <c r="K71" s="844" t="s">
        <v>213</v>
      </c>
      <c r="L71" s="845"/>
      <c r="M71" s="981"/>
    </row>
    <row r="72" spans="1:13" ht="20.25" customHeight="1" x14ac:dyDescent="0.35">
      <c r="A72" s="1054">
        <v>6</v>
      </c>
      <c r="B72" s="1050" t="s">
        <v>384</v>
      </c>
      <c r="C72" s="1050" t="s">
        <v>398</v>
      </c>
      <c r="D72" s="1058" t="s">
        <v>397</v>
      </c>
      <c r="E72" s="1050" t="s">
        <v>1</v>
      </c>
      <c r="F72" s="1054">
        <v>3</v>
      </c>
      <c r="G72" s="857" t="s">
        <v>330</v>
      </c>
      <c r="H72" s="857" t="s">
        <v>376</v>
      </c>
      <c r="I72" s="857" t="s">
        <v>478</v>
      </c>
      <c r="J72" s="966" t="s">
        <v>611</v>
      </c>
      <c r="K72" s="966" t="s">
        <v>607</v>
      </c>
      <c r="L72" s="963"/>
    </row>
    <row r="73" spans="1:13" ht="20.25" customHeight="1" x14ac:dyDescent="0.35">
      <c r="A73" s="1056"/>
      <c r="B73" s="1056"/>
      <c r="C73" s="1051"/>
      <c r="D73" s="1059"/>
      <c r="E73" s="1051"/>
      <c r="F73" s="1056"/>
      <c r="G73" s="857" t="s">
        <v>331</v>
      </c>
      <c r="H73" s="857" t="s">
        <v>377</v>
      </c>
      <c r="I73" s="857" t="s">
        <v>478</v>
      </c>
      <c r="J73" s="964" t="s">
        <v>667</v>
      </c>
      <c r="K73" s="966" t="s">
        <v>648</v>
      </c>
      <c r="L73" s="963" t="s">
        <v>674</v>
      </c>
    </row>
    <row r="74" spans="1:13" ht="20.25" customHeight="1" x14ac:dyDescent="0.35">
      <c r="A74" s="1056"/>
      <c r="B74" s="1056"/>
      <c r="C74" s="1051"/>
      <c r="D74" s="1059"/>
      <c r="E74" s="1051"/>
      <c r="F74" s="1056"/>
      <c r="G74" s="857" t="s">
        <v>332</v>
      </c>
      <c r="H74" s="857" t="s">
        <v>378</v>
      </c>
      <c r="I74" s="857" t="s">
        <v>478</v>
      </c>
      <c r="J74" s="966" t="s">
        <v>605</v>
      </c>
      <c r="K74" s="967" t="s">
        <v>614</v>
      </c>
      <c r="L74" s="963"/>
    </row>
    <row r="75" spans="1:13" ht="20.25" customHeight="1" x14ac:dyDescent="0.35">
      <c r="A75" s="1056"/>
      <c r="B75" s="1056"/>
      <c r="C75" s="1051"/>
      <c r="D75" s="1059"/>
      <c r="E75" s="1051"/>
      <c r="F75" s="1056"/>
      <c r="G75" s="857" t="s">
        <v>333</v>
      </c>
      <c r="H75" s="857" t="s">
        <v>379</v>
      </c>
      <c r="I75" s="857" t="s">
        <v>478</v>
      </c>
      <c r="J75" s="966" t="s">
        <v>629</v>
      </c>
      <c r="K75" s="966" t="s">
        <v>607</v>
      </c>
      <c r="L75" s="963"/>
    </row>
    <row r="76" spans="1:13" ht="20.25" customHeight="1" x14ac:dyDescent="0.35">
      <c r="A76" s="1056"/>
      <c r="B76" s="1056"/>
      <c r="C76" s="1051"/>
      <c r="D76" s="1059"/>
      <c r="E76" s="1051"/>
      <c r="F76" s="1056"/>
      <c r="G76" s="857" t="s">
        <v>334</v>
      </c>
      <c r="H76" s="857" t="s">
        <v>380</v>
      </c>
      <c r="I76" s="857" t="s">
        <v>478</v>
      </c>
      <c r="J76" s="966" t="s">
        <v>629</v>
      </c>
      <c r="K76" s="965" t="s">
        <v>614</v>
      </c>
      <c r="L76" s="963"/>
    </row>
    <row r="77" spans="1:13" ht="20.25" customHeight="1" x14ac:dyDescent="0.35">
      <c r="A77" s="1055"/>
      <c r="B77" s="1055"/>
      <c r="C77" s="1057"/>
      <c r="D77" s="1060"/>
      <c r="E77" s="1057"/>
      <c r="F77" s="1055"/>
      <c r="G77" s="857" t="s">
        <v>93</v>
      </c>
      <c r="H77" s="857" t="s">
        <v>381</v>
      </c>
      <c r="I77" s="857" t="s">
        <v>478</v>
      </c>
      <c r="J77" s="966" t="s">
        <v>605</v>
      </c>
      <c r="K77" s="966" t="s">
        <v>611</v>
      </c>
      <c r="L77" s="963"/>
    </row>
    <row r="78" spans="1:13" s="17" customFormat="1" ht="31" x14ac:dyDescent="0.35">
      <c r="A78" s="813">
        <v>7</v>
      </c>
      <c r="B78" s="845" t="s">
        <v>61</v>
      </c>
      <c r="C78" s="844" t="s">
        <v>443</v>
      </c>
      <c r="D78" s="845" t="s">
        <v>442</v>
      </c>
      <c r="E78" s="844" t="s">
        <v>1</v>
      </c>
      <c r="F78" s="813">
        <v>3</v>
      </c>
      <c r="G78" s="844" t="s">
        <v>94</v>
      </c>
      <c r="H78" s="844" t="s">
        <v>62</v>
      </c>
      <c r="I78" s="844" t="s">
        <v>111</v>
      </c>
      <c r="J78" s="844" t="s">
        <v>710</v>
      </c>
      <c r="K78" s="844" t="s">
        <v>211</v>
      </c>
      <c r="L78" s="845"/>
    </row>
    <row r="79" spans="1:13" s="17" customFormat="1" ht="31.5" customHeight="1" x14ac:dyDescent="0.35">
      <c r="A79" s="1021">
        <v>8</v>
      </c>
      <c r="B79" s="1022" t="s">
        <v>384</v>
      </c>
      <c r="C79" s="1022" t="s">
        <v>456</v>
      </c>
      <c r="D79" s="1023" t="s">
        <v>454</v>
      </c>
      <c r="E79" s="1022" t="s">
        <v>0</v>
      </c>
      <c r="F79" s="1021">
        <v>3</v>
      </c>
      <c r="G79" s="1022" t="s">
        <v>95</v>
      </c>
      <c r="H79" s="1022" t="s">
        <v>455</v>
      </c>
      <c r="I79" s="1022" t="s">
        <v>111</v>
      </c>
      <c r="J79" s="1022" t="s">
        <v>628</v>
      </c>
      <c r="K79" s="1022" t="s">
        <v>655</v>
      </c>
      <c r="L79" s="1023" t="s">
        <v>651</v>
      </c>
    </row>
    <row r="80" spans="1:13" ht="20.25" customHeight="1" x14ac:dyDescent="0.35">
      <c r="A80" s="1054">
        <v>9</v>
      </c>
      <c r="B80" s="1035" t="s">
        <v>3</v>
      </c>
      <c r="C80" s="1035" t="s">
        <v>464</v>
      </c>
      <c r="D80" s="1035" t="s">
        <v>463</v>
      </c>
      <c r="E80" s="1035" t="s">
        <v>0</v>
      </c>
      <c r="F80" s="1035">
        <v>3</v>
      </c>
      <c r="G80" s="857" t="s">
        <v>96</v>
      </c>
      <c r="H80" s="857" t="s">
        <v>23</v>
      </c>
      <c r="I80" s="857" t="s">
        <v>477</v>
      </c>
      <c r="J80" s="891" t="s">
        <v>131</v>
      </c>
      <c r="K80" s="889" t="s">
        <v>141</v>
      </c>
      <c r="L80" s="845"/>
    </row>
    <row r="81" spans="1:13" ht="20.25" customHeight="1" x14ac:dyDescent="0.35">
      <c r="A81" s="1056"/>
      <c r="B81" s="1040"/>
      <c r="C81" s="1040"/>
      <c r="D81" s="1040"/>
      <c r="E81" s="1040"/>
      <c r="F81" s="1040"/>
      <c r="G81" s="857" t="s">
        <v>97</v>
      </c>
      <c r="H81" s="857" t="s">
        <v>38</v>
      </c>
      <c r="I81" s="857" t="s">
        <v>477</v>
      </c>
      <c r="J81" s="889" t="s">
        <v>136</v>
      </c>
      <c r="K81" s="889" t="s">
        <v>135</v>
      </c>
      <c r="L81" s="845"/>
    </row>
    <row r="82" spans="1:13" x14ac:dyDescent="0.35">
      <c r="A82" s="1055"/>
      <c r="B82" s="1038"/>
      <c r="C82" s="1038"/>
      <c r="D82" s="1038"/>
      <c r="E82" s="1038"/>
      <c r="F82" s="1038"/>
      <c r="G82" s="857" t="s">
        <v>98</v>
      </c>
      <c r="H82" s="857" t="s">
        <v>39</v>
      </c>
      <c r="I82" s="857" t="s">
        <v>477</v>
      </c>
      <c r="J82" s="889" t="s">
        <v>132</v>
      </c>
      <c r="K82" s="890" t="s">
        <v>137</v>
      </c>
      <c r="L82" s="844"/>
    </row>
    <row r="83" spans="1:13" ht="20.25" customHeight="1" x14ac:dyDescent="0.35">
      <c r="A83" s="1008">
        <v>10</v>
      </c>
      <c r="B83" s="1002" t="s">
        <v>3</v>
      </c>
      <c r="C83" s="1002" t="s">
        <v>352</v>
      </c>
      <c r="D83" s="1002" t="s">
        <v>353</v>
      </c>
      <c r="E83" s="1002" t="s">
        <v>2</v>
      </c>
      <c r="F83" s="1002">
        <v>3</v>
      </c>
      <c r="G83" s="1002" t="s">
        <v>354</v>
      </c>
      <c r="H83" s="1002" t="s">
        <v>38</v>
      </c>
      <c r="I83" s="1002" t="s">
        <v>477</v>
      </c>
      <c r="J83" s="924" t="s">
        <v>160</v>
      </c>
      <c r="K83" s="1016" t="s">
        <v>171</v>
      </c>
      <c r="L83" s="1004"/>
      <c r="M83" s="907" t="s">
        <v>737</v>
      </c>
    </row>
    <row r="84" spans="1:13" ht="20.25" customHeight="1" x14ac:dyDescent="0.35">
      <c r="A84" s="1008">
        <v>11</v>
      </c>
      <c r="B84" s="1002" t="s">
        <v>356</v>
      </c>
      <c r="C84" s="1002" t="s">
        <v>428</v>
      </c>
      <c r="D84" s="1002" t="s">
        <v>471</v>
      </c>
      <c r="E84" s="1002" t="s">
        <v>1</v>
      </c>
      <c r="F84" s="1002">
        <v>3</v>
      </c>
      <c r="G84" s="1002" t="s">
        <v>329</v>
      </c>
      <c r="H84" s="1002" t="s">
        <v>407</v>
      </c>
      <c r="I84" s="1002"/>
      <c r="J84" s="1000" t="s">
        <v>155</v>
      </c>
      <c r="K84" s="1001" t="s">
        <v>169</v>
      </c>
      <c r="L84" s="1004"/>
      <c r="M84" s="907"/>
    </row>
    <row r="85" spans="1:13" ht="20.25" customHeight="1" x14ac:dyDescent="0.35">
      <c r="A85" s="883" t="s">
        <v>731</v>
      </c>
      <c r="B85" s="19"/>
      <c r="C85" s="19"/>
      <c r="D85" s="24"/>
      <c r="E85" s="23"/>
      <c r="F85" s="23"/>
      <c r="G85" s="23" t="s">
        <v>100</v>
      </c>
      <c r="H85" s="23"/>
      <c r="I85" s="23"/>
      <c r="J85" s="1045"/>
      <c r="K85" s="1045"/>
      <c r="L85" s="846"/>
    </row>
    <row r="86" spans="1:13" s="258" customFormat="1" ht="30" x14ac:dyDescent="0.35">
      <c r="A86" s="862" t="s">
        <v>55</v>
      </c>
      <c r="B86" s="862" t="s">
        <v>54</v>
      </c>
      <c r="C86" s="862" t="s">
        <v>53</v>
      </c>
      <c r="D86" s="862" t="s">
        <v>52</v>
      </c>
      <c r="E86" s="862" t="s">
        <v>51</v>
      </c>
      <c r="F86" s="862" t="s">
        <v>31</v>
      </c>
      <c r="G86" s="862" t="s">
        <v>56</v>
      </c>
      <c r="H86" s="862" t="s">
        <v>57</v>
      </c>
      <c r="I86" s="862" t="s">
        <v>110</v>
      </c>
      <c r="J86" s="862" t="s">
        <v>58</v>
      </c>
      <c r="K86" s="862" t="s">
        <v>59</v>
      </c>
      <c r="L86" s="862" t="s">
        <v>60</v>
      </c>
    </row>
    <row r="87" spans="1:13" s="17" customFormat="1" ht="30.75" customHeight="1" x14ac:dyDescent="0.35">
      <c r="A87" s="813">
        <v>1</v>
      </c>
      <c r="B87" s="844" t="s">
        <v>356</v>
      </c>
      <c r="C87" s="844" t="s">
        <v>430</v>
      </c>
      <c r="D87" s="845" t="s">
        <v>429</v>
      </c>
      <c r="E87" s="844" t="s">
        <v>1</v>
      </c>
      <c r="F87" s="813">
        <v>2</v>
      </c>
      <c r="G87" s="844" t="s">
        <v>83</v>
      </c>
      <c r="H87" s="844" t="s">
        <v>407</v>
      </c>
      <c r="I87" s="844" t="s">
        <v>477</v>
      </c>
      <c r="J87" s="844" t="str">
        <f>'Ikhtisar Jadwal'!K86</f>
        <v>Yuldi Mile, SE., M.Si.</v>
      </c>
      <c r="K87" s="844" t="str">
        <f>'Ikhtisar Jadwal'!L86</f>
        <v>Rahma Masdar, SE., M.Si., Ak.</v>
      </c>
      <c r="L87" s="844"/>
    </row>
    <row r="88" spans="1:13" ht="20.25" customHeight="1" x14ac:dyDescent="0.35">
      <c r="A88" s="1054">
        <v>2</v>
      </c>
      <c r="B88" s="1054" t="s">
        <v>5</v>
      </c>
      <c r="C88" s="1050" t="s">
        <v>71</v>
      </c>
      <c r="D88" s="1058" t="s">
        <v>41</v>
      </c>
      <c r="E88" s="1050" t="s">
        <v>1</v>
      </c>
      <c r="F88" s="1054">
        <v>2</v>
      </c>
      <c r="G88" s="844" t="s">
        <v>84</v>
      </c>
      <c r="H88" s="844" t="s">
        <v>11</v>
      </c>
      <c r="I88" s="844" t="s">
        <v>111</v>
      </c>
      <c r="J88" s="844" t="s">
        <v>198</v>
      </c>
      <c r="K88" s="844" t="s">
        <v>213</v>
      </c>
      <c r="L88" s="844"/>
    </row>
    <row r="89" spans="1:13" ht="20.25" customHeight="1" x14ac:dyDescent="0.35">
      <c r="A89" s="1056"/>
      <c r="B89" s="1056"/>
      <c r="C89" s="1051"/>
      <c r="D89" s="1059"/>
      <c r="E89" s="1051"/>
      <c r="F89" s="1056"/>
      <c r="G89" s="844" t="s">
        <v>85</v>
      </c>
      <c r="H89" s="844" t="s">
        <v>12</v>
      </c>
      <c r="I89" s="844" t="s">
        <v>111</v>
      </c>
      <c r="J89" s="850" t="s">
        <v>711</v>
      </c>
      <c r="K89" s="844" t="s">
        <v>210</v>
      </c>
      <c r="L89" s="844"/>
    </row>
    <row r="90" spans="1:13" ht="20.25" customHeight="1" x14ac:dyDescent="0.35">
      <c r="A90" s="1056"/>
      <c r="B90" s="1056"/>
      <c r="C90" s="1051"/>
      <c r="D90" s="1059"/>
      <c r="E90" s="1051"/>
      <c r="F90" s="1056"/>
      <c r="G90" s="844" t="s">
        <v>86</v>
      </c>
      <c r="H90" s="844" t="s">
        <v>17</v>
      </c>
      <c r="I90" s="844" t="s">
        <v>111</v>
      </c>
      <c r="J90" s="844" t="s">
        <v>201</v>
      </c>
      <c r="K90" s="844" t="s">
        <v>199</v>
      </c>
      <c r="L90" s="844"/>
    </row>
    <row r="91" spans="1:13" ht="20.25" customHeight="1" x14ac:dyDescent="0.35">
      <c r="A91" s="1056"/>
      <c r="B91" s="1056"/>
      <c r="C91" s="1051"/>
      <c r="D91" s="1059"/>
      <c r="E91" s="1051"/>
      <c r="F91" s="1056"/>
      <c r="G91" s="844" t="s">
        <v>87</v>
      </c>
      <c r="H91" s="844" t="s">
        <v>18</v>
      </c>
      <c r="I91" s="844" t="s">
        <v>111</v>
      </c>
      <c r="J91" s="844" t="s">
        <v>207</v>
      </c>
      <c r="K91" s="844" t="s">
        <v>202</v>
      </c>
      <c r="L91" s="844"/>
    </row>
    <row r="92" spans="1:13" ht="20.25" customHeight="1" x14ac:dyDescent="0.35">
      <c r="A92" s="1056"/>
      <c r="B92" s="1056"/>
      <c r="C92" s="1051"/>
      <c r="D92" s="1059"/>
      <c r="E92" s="1051"/>
      <c r="F92" s="1056"/>
      <c r="G92" s="844" t="s">
        <v>88</v>
      </c>
      <c r="H92" s="844" t="s">
        <v>19</v>
      </c>
      <c r="I92" s="844" t="s">
        <v>111</v>
      </c>
      <c r="J92" s="844" t="s">
        <v>205</v>
      </c>
      <c r="K92" s="844" t="s">
        <v>211</v>
      </c>
      <c r="L92" s="844"/>
    </row>
    <row r="93" spans="1:13" ht="20.25" customHeight="1" x14ac:dyDescent="0.35">
      <c r="A93" s="1055"/>
      <c r="B93" s="1055"/>
      <c r="C93" s="1057"/>
      <c r="D93" s="1060"/>
      <c r="E93" s="1057"/>
      <c r="F93" s="1055"/>
      <c r="G93" s="844" t="s">
        <v>94</v>
      </c>
      <c r="H93" s="844" t="s">
        <v>20</v>
      </c>
      <c r="I93" s="844"/>
      <c r="J93" s="844" t="s">
        <v>203</v>
      </c>
      <c r="K93" s="844" t="s">
        <v>212</v>
      </c>
      <c r="L93" s="844"/>
      <c r="M93" s="23"/>
    </row>
    <row r="94" spans="1:13" ht="31" x14ac:dyDescent="0.35">
      <c r="A94" s="813">
        <v>3</v>
      </c>
      <c r="B94" s="814" t="s">
        <v>61</v>
      </c>
      <c r="C94" s="845" t="s">
        <v>70</v>
      </c>
      <c r="D94" s="814" t="s">
        <v>36</v>
      </c>
      <c r="E94" s="814" t="s">
        <v>2</v>
      </c>
      <c r="F94" s="813">
        <v>2</v>
      </c>
      <c r="G94" s="844" t="s">
        <v>89</v>
      </c>
      <c r="H94" s="844" t="s">
        <v>62</v>
      </c>
      <c r="I94" s="844" t="s">
        <v>478</v>
      </c>
      <c r="J94" s="968" t="s">
        <v>609</v>
      </c>
      <c r="K94" s="968" t="s">
        <v>627</v>
      </c>
      <c r="L94" s="844"/>
      <c r="M94" s="23"/>
    </row>
    <row r="95" spans="1:13" ht="20.25" customHeight="1" x14ac:dyDescent="0.35">
      <c r="A95" s="1054">
        <v>4</v>
      </c>
      <c r="B95" s="1064" t="s">
        <v>5</v>
      </c>
      <c r="C95" s="1066" t="s">
        <v>70</v>
      </c>
      <c r="D95" s="1069" t="s">
        <v>36</v>
      </c>
      <c r="E95" s="1064" t="s">
        <v>2</v>
      </c>
      <c r="F95" s="1064">
        <v>2</v>
      </c>
      <c r="G95" s="844" t="s">
        <v>90</v>
      </c>
      <c r="H95" s="844" t="s">
        <v>8</v>
      </c>
      <c r="I95" s="844" t="s">
        <v>478</v>
      </c>
      <c r="J95" s="867" t="s">
        <v>632</v>
      </c>
      <c r="K95" s="885" t="s">
        <v>623</v>
      </c>
      <c r="L95" s="845" t="s">
        <v>669</v>
      </c>
      <c r="M95" s="23"/>
    </row>
    <row r="96" spans="1:13" ht="20.25" customHeight="1" x14ac:dyDescent="0.35">
      <c r="A96" s="1056"/>
      <c r="B96" s="1064"/>
      <c r="C96" s="1064"/>
      <c r="D96" s="1069"/>
      <c r="E96" s="1064"/>
      <c r="F96" s="1064"/>
      <c r="G96" s="844" t="s">
        <v>180</v>
      </c>
      <c r="H96" s="844" t="s">
        <v>9</v>
      </c>
      <c r="I96" s="844" t="s">
        <v>478</v>
      </c>
      <c r="J96" s="867" t="s">
        <v>597</v>
      </c>
      <c r="K96" s="876" t="s">
        <v>619</v>
      </c>
      <c r="L96" s="876"/>
      <c r="M96" s="23"/>
    </row>
    <row r="97" spans="1:13" ht="20.25" customHeight="1" x14ac:dyDescent="0.35">
      <c r="A97" s="1056"/>
      <c r="B97" s="1064"/>
      <c r="C97" s="1064"/>
      <c r="D97" s="1069"/>
      <c r="E97" s="1064"/>
      <c r="F97" s="1064"/>
      <c r="G97" s="844" t="s">
        <v>181</v>
      </c>
      <c r="H97" s="844" t="s">
        <v>10</v>
      </c>
      <c r="I97" s="844" t="s">
        <v>478</v>
      </c>
      <c r="J97" s="867" t="s">
        <v>643</v>
      </c>
      <c r="K97" s="876" t="s">
        <v>606</v>
      </c>
      <c r="L97" s="867"/>
      <c r="M97" s="23"/>
    </row>
    <row r="98" spans="1:13" ht="20.25" customHeight="1" x14ac:dyDescent="0.35">
      <c r="A98" s="1056"/>
      <c r="B98" s="1064"/>
      <c r="C98" s="1064"/>
      <c r="D98" s="1069"/>
      <c r="E98" s="1064"/>
      <c r="F98" s="1064"/>
      <c r="G98" s="844" t="s">
        <v>91</v>
      </c>
      <c r="H98" s="844" t="s">
        <v>11</v>
      </c>
      <c r="I98" s="844" t="s">
        <v>478</v>
      </c>
      <c r="J98" s="867" t="s">
        <v>635</v>
      </c>
      <c r="K98" s="867" t="s">
        <v>675</v>
      </c>
      <c r="L98" s="867"/>
      <c r="M98" s="23"/>
    </row>
    <row r="99" spans="1:13" ht="20.25" customHeight="1" x14ac:dyDescent="0.35">
      <c r="A99" s="1056"/>
      <c r="B99" s="1064"/>
      <c r="C99" s="1064"/>
      <c r="D99" s="1069"/>
      <c r="E99" s="1064"/>
      <c r="F99" s="1064"/>
      <c r="G99" s="844" t="s">
        <v>92</v>
      </c>
      <c r="H99" s="844" t="s">
        <v>12</v>
      </c>
      <c r="I99" s="844" t="s">
        <v>478</v>
      </c>
      <c r="J99" s="867" t="s">
        <v>620</v>
      </c>
      <c r="K99" s="867" t="s">
        <v>634</v>
      </c>
      <c r="L99" s="867"/>
      <c r="M99" s="23"/>
    </row>
    <row r="100" spans="1:13" ht="20.25" customHeight="1" x14ac:dyDescent="0.35">
      <c r="A100" s="1054">
        <v>5</v>
      </c>
      <c r="B100" s="1050" t="s">
        <v>3</v>
      </c>
      <c r="C100" s="1050" t="s">
        <v>358</v>
      </c>
      <c r="D100" s="1058" t="s">
        <v>357</v>
      </c>
      <c r="E100" s="1050" t="s">
        <v>2</v>
      </c>
      <c r="F100" s="1054">
        <v>2</v>
      </c>
      <c r="G100" s="817" t="s">
        <v>330</v>
      </c>
      <c r="H100" s="817" t="s">
        <v>21</v>
      </c>
      <c r="I100" s="817" t="s">
        <v>480</v>
      </c>
      <c r="J100" s="817" t="s">
        <v>562</v>
      </c>
      <c r="K100" s="817" t="s">
        <v>563</v>
      </c>
      <c r="L100" s="817"/>
      <c r="M100" s="23"/>
    </row>
    <row r="101" spans="1:13" ht="20.25" customHeight="1" x14ac:dyDescent="0.35">
      <c r="A101" s="1056"/>
      <c r="B101" s="1056"/>
      <c r="C101" s="1051"/>
      <c r="D101" s="1059"/>
      <c r="E101" s="1051"/>
      <c r="F101" s="1056"/>
      <c r="G101" s="817" t="s">
        <v>331</v>
      </c>
      <c r="H101" s="817" t="s">
        <v>13</v>
      </c>
      <c r="I101" s="817" t="s">
        <v>480</v>
      </c>
      <c r="J101" s="817" t="s">
        <v>564</v>
      </c>
      <c r="K101" s="817" t="s">
        <v>565</v>
      </c>
      <c r="L101" s="817"/>
      <c r="M101" s="23"/>
    </row>
    <row r="102" spans="1:13" ht="20.25" customHeight="1" x14ac:dyDescent="0.35">
      <c r="A102" s="1056"/>
      <c r="B102" s="1056"/>
      <c r="C102" s="1051"/>
      <c r="D102" s="1059"/>
      <c r="E102" s="1051"/>
      <c r="F102" s="1056"/>
      <c r="G102" s="817" t="s">
        <v>332</v>
      </c>
      <c r="H102" s="817" t="s">
        <v>22</v>
      </c>
      <c r="I102" s="817" t="s">
        <v>480</v>
      </c>
      <c r="J102" s="817" t="s">
        <v>566</v>
      </c>
      <c r="K102" s="817" t="s">
        <v>567</v>
      </c>
      <c r="L102" s="817"/>
      <c r="M102" s="23"/>
    </row>
    <row r="103" spans="1:13" x14ac:dyDescent="0.35">
      <c r="A103" s="1056"/>
      <c r="B103" s="1056"/>
      <c r="C103" s="1051"/>
      <c r="D103" s="1059"/>
      <c r="E103" s="1051"/>
      <c r="F103" s="1056"/>
      <c r="G103" s="817" t="s">
        <v>333</v>
      </c>
      <c r="H103" s="817" t="s">
        <v>23</v>
      </c>
      <c r="I103" s="817" t="s">
        <v>480</v>
      </c>
      <c r="J103" s="823" t="s">
        <v>568</v>
      </c>
      <c r="K103" s="823" t="s">
        <v>569</v>
      </c>
      <c r="L103" s="823"/>
    </row>
    <row r="104" spans="1:13" x14ac:dyDescent="0.35">
      <c r="A104" s="1055"/>
      <c r="B104" s="1055"/>
      <c r="C104" s="1057"/>
      <c r="D104" s="1060"/>
      <c r="E104" s="1057"/>
      <c r="F104" s="1055"/>
      <c r="G104" s="817" t="s">
        <v>334</v>
      </c>
      <c r="H104" s="817" t="s">
        <v>38</v>
      </c>
      <c r="I104" s="817" t="s">
        <v>480</v>
      </c>
      <c r="J104" s="823" t="s">
        <v>570</v>
      </c>
      <c r="K104" s="823" t="s">
        <v>571</v>
      </c>
      <c r="L104" s="823"/>
    </row>
    <row r="105" spans="1:13" x14ac:dyDescent="0.35">
      <c r="A105" s="1025">
        <v>2</v>
      </c>
      <c r="B105" s="1025" t="s">
        <v>384</v>
      </c>
      <c r="C105" s="1025" t="s">
        <v>67</v>
      </c>
      <c r="D105" s="1028" t="s">
        <v>404</v>
      </c>
      <c r="E105" s="1025" t="s">
        <v>1</v>
      </c>
      <c r="F105" s="1025">
        <v>3</v>
      </c>
      <c r="G105" s="1026" t="s">
        <v>97</v>
      </c>
      <c r="H105" s="1026" t="s">
        <v>377</v>
      </c>
      <c r="I105" s="1026" t="s">
        <v>480</v>
      </c>
      <c r="J105" s="849" t="s">
        <v>766</v>
      </c>
      <c r="K105" s="1026" t="s">
        <v>768</v>
      </c>
      <c r="L105" s="1026"/>
    </row>
    <row r="106" spans="1:13" x14ac:dyDescent="0.35">
      <c r="A106" s="1025">
        <v>2</v>
      </c>
      <c r="B106" s="1025" t="s">
        <v>384</v>
      </c>
      <c r="C106" s="1025" t="s">
        <v>67</v>
      </c>
      <c r="D106" s="1028" t="s">
        <v>404</v>
      </c>
      <c r="E106" s="1025" t="s">
        <v>1</v>
      </c>
      <c r="F106" s="1025">
        <v>3</v>
      </c>
      <c r="G106" s="1026" t="s">
        <v>98</v>
      </c>
      <c r="H106" s="1026" t="s">
        <v>378</v>
      </c>
      <c r="I106" s="1026" t="s">
        <v>480</v>
      </c>
      <c r="J106" s="849" t="s">
        <v>766</v>
      </c>
      <c r="K106" s="1026" t="s">
        <v>563</v>
      </c>
      <c r="L106" s="1026"/>
    </row>
  </sheetData>
  <mergeCells count="112">
    <mergeCell ref="E88:E93"/>
    <mergeCell ref="F88:F93"/>
    <mergeCell ref="F80:F82"/>
    <mergeCell ref="E80:E82"/>
    <mergeCell ref="F100:F104"/>
    <mergeCell ref="E100:E104"/>
    <mergeCell ref="D100:D104"/>
    <mergeCell ref="C100:C104"/>
    <mergeCell ref="B100:B104"/>
    <mergeCell ref="A100:A104"/>
    <mergeCell ref="B60:B63"/>
    <mergeCell ref="E67:E71"/>
    <mergeCell ref="D67:D71"/>
    <mergeCell ref="A64:A65"/>
    <mergeCell ref="B95:B99"/>
    <mergeCell ref="C95:C99"/>
    <mergeCell ref="D95:D99"/>
    <mergeCell ref="E95:E99"/>
    <mergeCell ref="F95:F99"/>
    <mergeCell ref="A95:A99"/>
    <mergeCell ref="F72:F77"/>
    <mergeCell ref="D72:D77"/>
    <mergeCell ref="A88:A93"/>
    <mergeCell ref="B88:B93"/>
    <mergeCell ref="C88:C93"/>
    <mergeCell ref="D88:D93"/>
    <mergeCell ref="B21:B24"/>
    <mergeCell ref="B53:B54"/>
    <mergeCell ref="J85:K85"/>
    <mergeCell ref="D40:D42"/>
    <mergeCell ref="F16:F20"/>
    <mergeCell ref="C16:C20"/>
    <mergeCell ref="D60:D63"/>
    <mergeCell ref="E60:E63"/>
    <mergeCell ref="F60:F63"/>
    <mergeCell ref="C60:C63"/>
    <mergeCell ref="C67:C71"/>
    <mergeCell ref="E21:E24"/>
    <mergeCell ref="F21:F24"/>
    <mergeCell ref="C21:C24"/>
    <mergeCell ref="D53:D54"/>
    <mergeCell ref="E53:E54"/>
    <mergeCell ref="F53:F54"/>
    <mergeCell ref="C53:C54"/>
    <mergeCell ref="F48:F52"/>
    <mergeCell ref="E48:E52"/>
    <mergeCell ref="D16:D20"/>
    <mergeCell ref="E16:E20"/>
    <mergeCell ref="D43:D47"/>
    <mergeCell ref="F67:F71"/>
    <mergeCell ref="A60:A63"/>
    <mergeCell ref="A48:A52"/>
    <mergeCell ref="A40:A42"/>
    <mergeCell ref="C43:C47"/>
    <mergeCell ref="J1:K1"/>
    <mergeCell ref="J29:K29"/>
    <mergeCell ref="J58:K58"/>
    <mergeCell ref="E40:E42"/>
    <mergeCell ref="B16:B20"/>
    <mergeCell ref="D21:D24"/>
    <mergeCell ref="F40:F42"/>
    <mergeCell ref="F43:F47"/>
    <mergeCell ref="E43:E47"/>
    <mergeCell ref="C40:C42"/>
    <mergeCell ref="D48:D52"/>
    <mergeCell ref="C48:C52"/>
    <mergeCell ref="B12:B13"/>
    <mergeCell ref="C12:C13"/>
    <mergeCell ref="D12:D13"/>
    <mergeCell ref="E12:E13"/>
    <mergeCell ref="F12:F13"/>
    <mergeCell ref="B48:B52"/>
    <mergeCell ref="B43:B47"/>
    <mergeCell ref="B40:B42"/>
    <mergeCell ref="D80:D82"/>
    <mergeCell ref="C80:C82"/>
    <mergeCell ref="B80:B82"/>
    <mergeCell ref="A80:A82"/>
    <mergeCell ref="D64:D65"/>
    <mergeCell ref="E64:E65"/>
    <mergeCell ref="C64:C65"/>
    <mergeCell ref="B64:B65"/>
    <mergeCell ref="E72:E77"/>
    <mergeCell ref="B67:B71"/>
    <mergeCell ref="A67:A71"/>
    <mergeCell ref="C72:C77"/>
    <mergeCell ref="B72:B77"/>
    <mergeCell ref="A72:A77"/>
    <mergeCell ref="F64:F65"/>
    <mergeCell ref="A3:A11"/>
    <mergeCell ref="B3:B11"/>
    <mergeCell ref="C3:C11"/>
    <mergeCell ref="D3:D11"/>
    <mergeCell ref="E3:E11"/>
    <mergeCell ref="F3:F11"/>
    <mergeCell ref="F31:F39"/>
    <mergeCell ref="E31:E39"/>
    <mergeCell ref="D31:D39"/>
    <mergeCell ref="C31:C39"/>
    <mergeCell ref="B31:B39"/>
    <mergeCell ref="A31:A39"/>
    <mergeCell ref="A12:A13"/>
    <mergeCell ref="A16:A20"/>
    <mergeCell ref="D27:D28"/>
    <mergeCell ref="E27:E28"/>
    <mergeCell ref="F27:F28"/>
    <mergeCell ref="A27:A28"/>
    <mergeCell ref="B27:B28"/>
    <mergeCell ref="C27:C28"/>
    <mergeCell ref="A43:A47"/>
    <mergeCell ref="A21:A24"/>
    <mergeCell ref="A53:A54"/>
  </mergeCells>
  <phoneticPr fontId="15" type="noConversion"/>
  <pageMargins left="0.36093750000000002" right="0.27562500000000001" top="0.74803149606299213" bottom="0.74803149606299213" header="0.31496062992125984" footer="0.31496062992125984"/>
  <pageSetup paperSize="9" scale="65" orientation="landscape" horizontalDpi="4294967293" r:id="rId1"/>
  <rowBreaks count="3" manualBreakCount="3">
    <brk id="28" max="16383" man="1"/>
    <brk id="57" max="16383" man="1"/>
    <brk id="84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4"/>
  <sheetViews>
    <sheetView view="pageBreakPreview" topLeftCell="A70" zoomScale="70" zoomScaleNormal="90" zoomScaleSheetLayoutView="70" workbookViewId="0">
      <selection activeCell="E81" sqref="E81:E87"/>
    </sheetView>
  </sheetViews>
  <sheetFormatPr defaultColWidth="9.1796875" defaultRowHeight="15.5" x14ac:dyDescent="0.35"/>
  <cols>
    <col min="1" max="1" width="4.54296875" style="825" customWidth="1"/>
    <col min="2" max="2" width="13.26953125" style="825" customWidth="1"/>
    <col min="3" max="3" width="14.81640625" style="825" customWidth="1"/>
    <col min="4" max="4" width="29.26953125" style="825" customWidth="1"/>
    <col min="5" max="5" width="12.81640625" style="825" customWidth="1"/>
    <col min="6" max="6" width="5.7265625" style="825" bestFit="1" customWidth="1"/>
    <col min="7" max="8" width="9.1796875" style="825"/>
    <col min="9" max="9" width="0" style="825" hidden="1" customWidth="1"/>
    <col min="10" max="10" width="41.453125" style="906" bestFit="1" customWidth="1"/>
    <col min="11" max="11" width="39.1796875" style="906" bestFit="1" customWidth="1"/>
    <col min="12" max="12" width="35.7265625" style="906" customWidth="1"/>
    <col min="13" max="13" width="7.90625" style="825" bestFit="1" customWidth="1"/>
    <col min="14" max="16384" width="9.1796875" style="825"/>
  </cols>
  <sheetData>
    <row r="1" spans="1:13" s="854" customFormat="1" ht="20.25" customHeight="1" x14ac:dyDescent="0.35">
      <c r="A1" s="866" t="s">
        <v>186</v>
      </c>
      <c r="G1" s="854" t="s">
        <v>100</v>
      </c>
      <c r="J1" s="1045"/>
      <c r="K1" s="1045"/>
      <c r="L1" s="902"/>
      <c r="M1" s="846"/>
    </row>
    <row r="2" spans="1:13" s="865" customFormat="1" ht="30" x14ac:dyDescent="0.35">
      <c r="A2" s="859" t="s">
        <v>55</v>
      </c>
      <c r="B2" s="859" t="s">
        <v>54</v>
      </c>
      <c r="C2" s="859" t="s">
        <v>53</v>
      </c>
      <c r="D2" s="859" t="s">
        <v>52</v>
      </c>
      <c r="E2" s="859" t="s">
        <v>51</v>
      </c>
      <c r="F2" s="859" t="s">
        <v>31</v>
      </c>
      <c r="G2" s="859" t="s">
        <v>56</v>
      </c>
      <c r="H2" s="859" t="s">
        <v>57</v>
      </c>
      <c r="I2" s="859" t="s">
        <v>110</v>
      </c>
      <c r="J2" s="911" t="s">
        <v>58</v>
      </c>
      <c r="K2" s="911" t="s">
        <v>59</v>
      </c>
      <c r="L2" s="911" t="s">
        <v>60</v>
      </c>
      <c r="M2" s="864"/>
    </row>
    <row r="3" spans="1:13" s="854" customFormat="1" ht="20.25" customHeight="1" x14ac:dyDescent="0.35">
      <c r="A3" s="1071">
        <v>1</v>
      </c>
      <c r="B3" s="1035" t="s">
        <v>5</v>
      </c>
      <c r="C3" s="1035" t="s">
        <v>6</v>
      </c>
      <c r="D3" s="1035" t="s">
        <v>7</v>
      </c>
      <c r="E3" s="1035" t="s">
        <v>0</v>
      </c>
      <c r="F3" s="1035">
        <v>3</v>
      </c>
      <c r="G3" s="856" t="s">
        <v>83</v>
      </c>
      <c r="H3" s="868" t="s">
        <v>17</v>
      </c>
      <c r="I3" s="868" t="s">
        <v>111</v>
      </c>
      <c r="J3" s="899" t="s">
        <v>208</v>
      </c>
      <c r="K3" s="899" t="s">
        <v>240</v>
      </c>
      <c r="L3" s="898"/>
      <c r="M3" s="894"/>
    </row>
    <row r="4" spans="1:13" s="854" customFormat="1" ht="20.25" customHeight="1" x14ac:dyDescent="0.35">
      <c r="A4" s="1072"/>
      <c r="B4" s="1038"/>
      <c r="C4" s="1038"/>
      <c r="D4" s="1038"/>
      <c r="E4" s="1038"/>
      <c r="F4" s="1038"/>
      <c r="G4" s="856" t="s">
        <v>84</v>
      </c>
      <c r="H4" s="868" t="s">
        <v>18</v>
      </c>
      <c r="I4" s="868" t="s">
        <v>111</v>
      </c>
      <c r="J4" s="899" t="s">
        <v>126</v>
      </c>
      <c r="K4" s="899" t="s">
        <v>326</v>
      </c>
      <c r="L4" s="898"/>
      <c r="M4" s="894"/>
    </row>
    <row r="5" spans="1:13" s="854" customFormat="1" ht="20.25" customHeight="1" x14ac:dyDescent="0.35">
      <c r="A5" s="1034">
        <v>2</v>
      </c>
      <c r="B5" s="1034" t="s">
        <v>5</v>
      </c>
      <c r="C5" s="1034" t="s">
        <v>65</v>
      </c>
      <c r="D5" s="1034" t="s">
        <v>66</v>
      </c>
      <c r="E5" s="1034" t="s">
        <v>2</v>
      </c>
      <c r="F5" s="1034">
        <v>3</v>
      </c>
      <c r="G5" s="856" t="s">
        <v>85</v>
      </c>
      <c r="H5" s="856" t="s">
        <v>8</v>
      </c>
      <c r="I5" s="856" t="s">
        <v>478</v>
      </c>
      <c r="J5" s="970" t="s">
        <v>676</v>
      </c>
      <c r="K5" s="970" t="s">
        <v>651</v>
      </c>
      <c r="L5" s="918"/>
    </row>
    <row r="6" spans="1:13" s="854" customFormat="1" ht="20.25" customHeight="1" x14ac:dyDescent="0.35">
      <c r="A6" s="1034"/>
      <c r="B6" s="1034"/>
      <c r="C6" s="1034"/>
      <c r="D6" s="1034"/>
      <c r="E6" s="1034"/>
      <c r="F6" s="1034"/>
      <c r="G6" s="856" t="s">
        <v>86</v>
      </c>
      <c r="H6" s="856" t="s">
        <v>9</v>
      </c>
      <c r="I6" s="856" t="s">
        <v>478</v>
      </c>
      <c r="J6" s="971" t="s">
        <v>605</v>
      </c>
      <c r="K6" s="973" t="s">
        <v>663</v>
      </c>
      <c r="L6" s="919"/>
    </row>
    <row r="7" spans="1:13" s="854" customFormat="1" ht="20.25" customHeight="1" x14ac:dyDescent="0.35">
      <c r="A7" s="1034"/>
      <c r="B7" s="1034"/>
      <c r="C7" s="1034"/>
      <c r="D7" s="1034"/>
      <c r="E7" s="1034"/>
      <c r="F7" s="1034"/>
      <c r="G7" s="856" t="s">
        <v>87</v>
      </c>
      <c r="H7" s="856" t="s">
        <v>10</v>
      </c>
      <c r="I7" s="856" t="s">
        <v>478</v>
      </c>
      <c r="J7" s="971" t="s">
        <v>648</v>
      </c>
      <c r="K7" s="970" t="s">
        <v>677</v>
      </c>
      <c r="L7" s="919"/>
    </row>
    <row r="8" spans="1:13" s="854" customFormat="1" ht="20.25" customHeight="1" x14ac:dyDescent="0.35">
      <c r="A8" s="1034"/>
      <c r="B8" s="1034"/>
      <c r="C8" s="1034"/>
      <c r="D8" s="1034"/>
      <c r="E8" s="1034"/>
      <c r="F8" s="1034"/>
      <c r="G8" s="856" t="s">
        <v>88</v>
      </c>
      <c r="H8" s="856" t="s">
        <v>11</v>
      </c>
      <c r="I8" s="856" t="s">
        <v>478</v>
      </c>
      <c r="J8" s="970" t="s">
        <v>667</v>
      </c>
      <c r="K8" s="974" t="s">
        <v>606</v>
      </c>
      <c r="L8" s="919"/>
    </row>
    <row r="9" spans="1:13" s="854" customFormat="1" ht="20.25" customHeight="1" x14ac:dyDescent="0.35">
      <c r="A9" s="1034"/>
      <c r="B9" s="1034"/>
      <c r="C9" s="1034"/>
      <c r="D9" s="1034"/>
      <c r="E9" s="1034"/>
      <c r="F9" s="1034"/>
      <c r="G9" s="856" t="s">
        <v>89</v>
      </c>
      <c r="H9" s="856" t="s">
        <v>12</v>
      </c>
      <c r="I9" s="856" t="s">
        <v>478</v>
      </c>
      <c r="J9" s="970" t="s">
        <v>595</v>
      </c>
      <c r="K9" s="970" t="s">
        <v>623</v>
      </c>
      <c r="L9" s="919"/>
    </row>
    <row r="10" spans="1:13" s="854" customFormat="1" ht="20.25" customHeight="1" x14ac:dyDescent="0.35">
      <c r="A10" s="1035">
        <v>3</v>
      </c>
      <c r="B10" s="1035" t="s">
        <v>384</v>
      </c>
      <c r="C10" s="1035" t="s">
        <v>400</v>
      </c>
      <c r="D10" s="1035" t="s">
        <v>399</v>
      </c>
      <c r="E10" s="1035" t="s">
        <v>1</v>
      </c>
      <c r="F10" s="1035">
        <v>3</v>
      </c>
      <c r="G10" s="856" t="s">
        <v>181</v>
      </c>
      <c r="H10" s="856" t="s">
        <v>376</v>
      </c>
      <c r="I10" s="856" t="s">
        <v>478</v>
      </c>
      <c r="J10" s="969" t="s">
        <v>678</v>
      </c>
      <c r="K10" s="972" t="s">
        <v>679</v>
      </c>
      <c r="L10" s="912"/>
    </row>
    <row r="11" spans="1:13" s="854" customFormat="1" ht="20.25" customHeight="1" x14ac:dyDescent="0.35">
      <c r="A11" s="1040"/>
      <c r="B11" s="1040"/>
      <c r="C11" s="1040"/>
      <c r="D11" s="1040"/>
      <c r="E11" s="1040"/>
      <c r="F11" s="1040"/>
      <c r="G11" s="856" t="s">
        <v>91</v>
      </c>
      <c r="H11" s="856" t="s">
        <v>377</v>
      </c>
      <c r="I11" s="856" t="s">
        <v>478</v>
      </c>
      <c r="J11" s="971" t="s">
        <v>657</v>
      </c>
      <c r="K11" s="975" t="s">
        <v>643</v>
      </c>
      <c r="L11" s="912"/>
      <c r="M11" s="854" t="s">
        <v>330</v>
      </c>
    </row>
    <row r="12" spans="1:13" s="854" customFormat="1" ht="20.25" customHeight="1" x14ac:dyDescent="0.35">
      <c r="A12" s="1040"/>
      <c r="B12" s="1040"/>
      <c r="C12" s="1040"/>
      <c r="D12" s="1040"/>
      <c r="E12" s="1040"/>
      <c r="F12" s="1040"/>
      <c r="G12" s="856" t="s">
        <v>92</v>
      </c>
      <c r="H12" s="856" t="s">
        <v>378</v>
      </c>
      <c r="I12" s="856" t="s">
        <v>478</v>
      </c>
      <c r="J12" s="975" t="s">
        <v>657</v>
      </c>
      <c r="K12" s="972" t="s">
        <v>680</v>
      </c>
      <c r="L12" s="912"/>
    </row>
    <row r="13" spans="1:13" s="854" customFormat="1" ht="20.25" customHeight="1" x14ac:dyDescent="0.35">
      <c r="A13" s="1040"/>
      <c r="B13" s="1040"/>
      <c r="C13" s="1040"/>
      <c r="D13" s="1040"/>
      <c r="E13" s="1040"/>
      <c r="F13" s="1040"/>
      <c r="G13" s="856" t="s">
        <v>328</v>
      </c>
      <c r="H13" s="856" t="s">
        <v>379</v>
      </c>
      <c r="I13" s="856" t="s">
        <v>478</v>
      </c>
      <c r="J13" s="972" t="s">
        <v>679</v>
      </c>
      <c r="K13" s="975" t="s">
        <v>643</v>
      </c>
      <c r="L13" s="912"/>
    </row>
    <row r="14" spans="1:13" s="854" customFormat="1" ht="20.25" customHeight="1" x14ac:dyDescent="0.35">
      <c r="A14" s="1040"/>
      <c r="B14" s="1040"/>
      <c r="C14" s="1040"/>
      <c r="D14" s="1040"/>
      <c r="E14" s="1040"/>
      <c r="F14" s="1040"/>
      <c r="G14" s="856" t="s">
        <v>329</v>
      </c>
      <c r="H14" s="856" t="s">
        <v>380</v>
      </c>
      <c r="I14" s="856" t="s">
        <v>478</v>
      </c>
      <c r="J14" s="969" t="s">
        <v>678</v>
      </c>
      <c r="K14" s="972" t="s">
        <v>680</v>
      </c>
      <c r="L14" s="912"/>
    </row>
    <row r="15" spans="1:13" s="854" customFormat="1" ht="31" x14ac:dyDescent="0.35">
      <c r="A15" s="856">
        <v>4</v>
      </c>
      <c r="B15" s="867" t="s">
        <v>61</v>
      </c>
      <c r="C15" s="856" t="s">
        <v>445</v>
      </c>
      <c r="D15" s="856" t="s">
        <v>444</v>
      </c>
      <c r="E15" s="856" t="s">
        <v>1</v>
      </c>
      <c r="F15" s="856">
        <v>3</v>
      </c>
      <c r="G15" s="856" t="s">
        <v>331</v>
      </c>
      <c r="H15" s="856" t="s">
        <v>62</v>
      </c>
      <c r="I15" s="856" t="s">
        <v>111</v>
      </c>
      <c r="J15" s="910" t="s">
        <v>201</v>
      </c>
      <c r="K15" s="912" t="s">
        <v>214</v>
      </c>
      <c r="L15" s="912"/>
    </row>
    <row r="16" spans="1:13" s="854" customFormat="1" ht="20.25" customHeight="1" x14ac:dyDescent="0.35">
      <c r="A16" s="1035">
        <v>5</v>
      </c>
      <c r="B16" s="1035" t="s">
        <v>384</v>
      </c>
      <c r="C16" s="1035" t="s">
        <v>448</v>
      </c>
      <c r="D16" s="1035" t="s">
        <v>449</v>
      </c>
      <c r="E16" s="1035" t="s">
        <v>0</v>
      </c>
      <c r="F16" s="1035">
        <v>3</v>
      </c>
      <c r="G16" s="856" t="s">
        <v>332</v>
      </c>
      <c r="H16" s="856" t="s">
        <v>376</v>
      </c>
      <c r="I16" s="856" t="s">
        <v>478</v>
      </c>
      <c r="J16" s="978" t="s">
        <v>650</v>
      </c>
      <c r="K16" s="979" t="s">
        <v>651</v>
      </c>
      <c r="L16" s="912"/>
    </row>
    <row r="17" spans="1:13" s="854" customFormat="1" ht="20.25" customHeight="1" x14ac:dyDescent="0.35">
      <c r="A17" s="1040"/>
      <c r="B17" s="1040"/>
      <c r="C17" s="1040"/>
      <c r="D17" s="1040"/>
      <c r="E17" s="1040"/>
      <c r="F17" s="1040"/>
      <c r="G17" s="856" t="s">
        <v>333</v>
      </c>
      <c r="H17" s="856" t="s">
        <v>377</v>
      </c>
      <c r="I17" s="856" t="s">
        <v>478</v>
      </c>
      <c r="J17" s="977" t="s">
        <v>681</v>
      </c>
      <c r="K17" s="978" t="s">
        <v>644</v>
      </c>
      <c r="L17" s="912"/>
    </row>
    <row r="18" spans="1:13" s="854" customFormat="1" ht="20.25" customHeight="1" x14ac:dyDescent="0.35">
      <c r="A18" s="1040"/>
      <c r="B18" s="1040"/>
      <c r="C18" s="1040"/>
      <c r="D18" s="1040"/>
      <c r="E18" s="1040"/>
      <c r="F18" s="1040"/>
      <c r="G18" s="856" t="s">
        <v>334</v>
      </c>
      <c r="H18" s="856" t="s">
        <v>378</v>
      </c>
      <c r="I18" s="856" t="s">
        <v>478</v>
      </c>
      <c r="J18" s="976" t="s">
        <v>645</v>
      </c>
      <c r="K18" s="977" t="s">
        <v>612</v>
      </c>
      <c r="L18" s="912"/>
    </row>
    <row r="19" spans="1:13" s="854" customFormat="1" x14ac:dyDescent="0.35">
      <c r="A19" s="1040"/>
      <c r="B19" s="1040"/>
      <c r="C19" s="1040"/>
      <c r="D19" s="1040"/>
      <c r="E19" s="1040"/>
      <c r="F19" s="1040"/>
      <c r="G19" s="856" t="s">
        <v>93</v>
      </c>
      <c r="H19" s="856" t="s">
        <v>379</v>
      </c>
      <c r="I19" s="856" t="s">
        <v>478</v>
      </c>
      <c r="J19" s="977" t="s">
        <v>682</v>
      </c>
      <c r="K19" s="977" t="s">
        <v>681</v>
      </c>
      <c r="L19" s="908"/>
    </row>
    <row r="20" spans="1:13" s="854" customFormat="1" x14ac:dyDescent="0.35">
      <c r="A20" s="1038"/>
      <c r="B20" s="1038"/>
      <c r="C20" s="1038"/>
      <c r="D20" s="1038"/>
      <c r="E20" s="1038"/>
      <c r="F20" s="1038"/>
      <c r="G20" s="856" t="s">
        <v>94</v>
      </c>
      <c r="H20" s="856" t="s">
        <v>380</v>
      </c>
      <c r="I20" s="856" t="s">
        <v>478</v>
      </c>
      <c r="J20" s="977" t="s">
        <v>682</v>
      </c>
      <c r="K20" s="977" t="s">
        <v>612</v>
      </c>
      <c r="L20" s="908"/>
    </row>
    <row r="21" spans="1:13" s="854" customFormat="1" x14ac:dyDescent="0.35">
      <c r="A21" s="1035">
        <v>6</v>
      </c>
      <c r="B21" s="1035" t="s">
        <v>3</v>
      </c>
      <c r="C21" s="1035" t="s">
        <v>466</v>
      </c>
      <c r="D21" s="1035" t="s">
        <v>465</v>
      </c>
      <c r="E21" s="1035" t="s">
        <v>0</v>
      </c>
      <c r="F21" s="1035">
        <v>3</v>
      </c>
      <c r="G21" s="856" t="s">
        <v>95</v>
      </c>
      <c r="H21" s="856" t="s">
        <v>21</v>
      </c>
      <c r="I21" s="856" t="s">
        <v>477</v>
      </c>
      <c r="J21" s="926" t="s">
        <v>150</v>
      </c>
      <c r="K21" s="926" t="s">
        <v>158</v>
      </c>
      <c r="L21" s="908"/>
    </row>
    <row r="22" spans="1:13" s="854" customFormat="1" x14ac:dyDescent="0.35">
      <c r="A22" s="1040"/>
      <c r="B22" s="1040"/>
      <c r="C22" s="1040"/>
      <c r="D22" s="1040"/>
      <c r="E22" s="1040"/>
      <c r="F22" s="1040"/>
      <c r="G22" s="856" t="s">
        <v>96</v>
      </c>
      <c r="H22" s="856" t="s">
        <v>13</v>
      </c>
      <c r="I22" s="856" t="s">
        <v>477</v>
      </c>
      <c r="J22" s="926" t="s">
        <v>141</v>
      </c>
      <c r="K22" s="926" t="s">
        <v>156</v>
      </c>
      <c r="L22" s="908"/>
    </row>
    <row r="23" spans="1:13" s="854" customFormat="1" x14ac:dyDescent="0.35">
      <c r="A23" s="1040"/>
      <c r="B23" s="1040"/>
      <c r="C23" s="1040"/>
      <c r="D23" s="1040"/>
      <c r="E23" s="1040"/>
      <c r="F23" s="1040"/>
      <c r="G23" s="856" t="s">
        <v>97</v>
      </c>
      <c r="H23" s="856" t="s">
        <v>22</v>
      </c>
      <c r="I23" s="856" t="s">
        <v>477</v>
      </c>
      <c r="J23" s="926" t="s">
        <v>144</v>
      </c>
      <c r="K23" s="926" t="s">
        <v>162</v>
      </c>
      <c r="L23" s="908"/>
    </row>
    <row r="24" spans="1:13" s="854" customFormat="1" x14ac:dyDescent="0.35">
      <c r="A24" s="1040"/>
      <c r="B24" s="1040"/>
      <c r="C24" s="1040"/>
      <c r="D24" s="1040"/>
      <c r="E24" s="1040"/>
      <c r="F24" s="1040"/>
      <c r="G24" s="1003" t="s">
        <v>98</v>
      </c>
      <c r="H24" s="1003" t="s">
        <v>23</v>
      </c>
      <c r="I24" s="1003" t="s">
        <v>477</v>
      </c>
      <c r="J24" s="1014" t="s">
        <v>138</v>
      </c>
      <c r="K24" s="1014" t="s">
        <v>519</v>
      </c>
      <c r="L24" s="1003"/>
    </row>
    <row r="25" spans="1:13" s="987" customFormat="1" x14ac:dyDescent="0.35">
      <c r="A25" s="1002">
        <v>7</v>
      </c>
      <c r="B25" s="1002" t="s">
        <v>5</v>
      </c>
      <c r="C25" s="1002" t="s">
        <v>741</v>
      </c>
      <c r="D25" s="1002" t="s">
        <v>739</v>
      </c>
      <c r="E25" s="1002" t="s">
        <v>740</v>
      </c>
      <c r="F25" s="1002">
        <v>3</v>
      </c>
      <c r="G25" s="1002" t="s">
        <v>90</v>
      </c>
      <c r="H25" s="1002" t="s">
        <v>26</v>
      </c>
      <c r="I25" s="1002"/>
      <c r="J25" s="1000" t="s">
        <v>742</v>
      </c>
      <c r="K25" s="1000" t="s">
        <v>696</v>
      </c>
      <c r="L25" s="1002"/>
    </row>
    <row r="26" spans="1:13" s="854" customFormat="1" x14ac:dyDescent="0.35">
      <c r="A26" s="892">
        <v>8</v>
      </c>
      <c r="B26" s="1006" t="s">
        <v>5</v>
      </c>
      <c r="C26" s="1005" t="s">
        <v>263</v>
      </c>
      <c r="D26" s="1006" t="s">
        <v>14</v>
      </c>
      <c r="E26" s="1006" t="s">
        <v>0</v>
      </c>
      <c r="F26" s="1006">
        <v>3</v>
      </c>
      <c r="G26" s="1002" t="s">
        <v>180</v>
      </c>
      <c r="H26" s="1004" t="s">
        <v>18</v>
      </c>
      <c r="I26" s="1004"/>
      <c r="J26" s="1009" t="s">
        <v>124</v>
      </c>
      <c r="K26" s="1009" t="s">
        <v>240</v>
      </c>
      <c r="L26" s="1002"/>
    </row>
    <row r="27" spans="1:13" s="854" customFormat="1" ht="20.25" customHeight="1" x14ac:dyDescent="0.35">
      <c r="A27" s="866" t="s">
        <v>187</v>
      </c>
      <c r="B27" s="261"/>
      <c r="C27" s="261"/>
      <c r="D27" s="17"/>
      <c r="E27" s="17"/>
      <c r="F27" s="17"/>
      <c r="G27" s="17" t="s">
        <v>100</v>
      </c>
      <c r="J27" s="1045"/>
      <c r="K27" s="1045"/>
      <c r="L27" s="902"/>
      <c r="M27" s="846"/>
    </row>
    <row r="28" spans="1:13" s="865" customFormat="1" ht="30" x14ac:dyDescent="0.35">
      <c r="A28" s="859" t="s">
        <v>55</v>
      </c>
      <c r="B28" s="859" t="s">
        <v>54</v>
      </c>
      <c r="C28" s="859" t="s">
        <v>53</v>
      </c>
      <c r="D28" s="859" t="s">
        <v>52</v>
      </c>
      <c r="E28" s="859" t="s">
        <v>51</v>
      </c>
      <c r="F28" s="859" t="s">
        <v>31</v>
      </c>
      <c r="G28" s="859" t="s">
        <v>56</v>
      </c>
      <c r="H28" s="859" t="s">
        <v>57</v>
      </c>
      <c r="I28" s="859" t="s">
        <v>110</v>
      </c>
      <c r="J28" s="911" t="s">
        <v>58</v>
      </c>
      <c r="K28" s="911" t="s">
        <v>59</v>
      </c>
      <c r="L28" s="911" t="s">
        <v>60</v>
      </c>
      <c r="M28" s="864"/>
    </row>
    <row r="29" spans="1:13" s="854" customFormat="1" ht="20.25" customHeight="1" x14ac:dyDescent="0.35">
      <c r="A29" s="1035">
        <v>1</v>
      </c>
      <c r="B29" s="1035" t="s">
        <v>5</v>
      </c>
      <c r="C29" s="1035" t="s">
        <v>49</v>
      </c>
      <c r="D29" s="1035" t="s">
        <v>50</v>
      </c>
      <c r="E29" s="1035" t="s">
        <v>0</v>
      </c>
      <c r="F29" s="1035">
        <v>3</v>
      </c>
      <c r="G29" s="856" t="s">
        <v>83</v>
      </c>
      <c r="H29" s="856" t="s">
        <v>11</v>
      </c>
      <c r="I29" s="856" t="s">
        <v>111</v>
      </c>
      <c r="J29" s="899" t="s">
        <v>215</v>
      </c>
      <c r="K29" s="899" t="s">
        <v>123</v>
      </c>
      <c r="L29" s="908"/>
      <c r="M29" s="843"/>
    </row>
    <row r="30" spans="1:13" s="854" customFormat="1" ht="20.25" customHeight="1" x14ac:dyDescent="0.35">
      <c r="A30" s="1040"/>
      <c r="B30" s="1040"/>
      <c r="C30" s="1040"/>
      <c r="D30" s="1040"/>
      <c r="E30" s="1040"/>
      <c r="F30" s="1040"/>
      <c r="G30" s="856" t="s">
        <v>84</v>
      </c>
      <c r="H30" s="856" t="s">
        <v>12</v>
      </c>
      <c r="I30" s="856" t="s">
        <v>111</v>
      </c>
      <c r="J30" s="899" t="s">
        <v>127</v>
      </c>
      <c r="K30" s="899" t="s">
        <v>205</v>
      </c>
      <c r="L30" s="908"/>
      <c r="M30" s="843"/>
    </row>
    <row r="31" spans="1:13" s="854" customFormat="1" ht="20.25" customHeight="1" x14ac:dyDescent="0.35">
      <c r="A31" s="1040"/>
      <c r="B31" s="1040"/>
      <c r="C31" s="1040"/>
      <c r="D31" s="1040"/>
      <c r="E31" s="1040"/>
      <c r="F31" s="1040"/>
      <c r="G31" s="856" t="s">
        <v>85</v>
      </c>
      <c r="H31" s="856" t="s">
        <v>17</v>
      </c>
      <c r="I31" s="856" t="s">
        <v>111</v>
      </c>
      <c r="J31" s="899" t="s">
        <v>218</v>
      </c>
      <c r="K31" s="899" t="s">
        <v>120</v>
      </c>
      <c r="L31" s="908"/>
      <c r="M31" s="843"/>
    </row>
    <row r="32" spans="1:13" s="854" customFormat="1" ht="20.25" customHeight="1" x14ac:dyDescent="0.35">
      <c r="A32" s="1035">
        <v>2</v>
      </c>
      <c r="B32" s="1035" t="s">
        <v>3</v>
      </c>
      <c r="C32" s="1035" t="s">
        <v>256</v>
      </c>
      <c r="D32" s="1035" t="s">
        <v>7</v>
      </c>
      <c r="E32" s="1035" t="s">
        <v>1</v>
      </c>
      <c r="F32" s="1035">
        <v>3</v>
      </c>
      <c r="G32" s="856" t="s">
        <v>86</v>
      </c>
      <c r="H32" s="856" t="s">
        <v>21</v>
      </c>
      <c r="I32" s="856" t="s">
        <v>111</v>
      </c>
      <c r="J32" s="899" t="s">
        <v>206</v>
      </c>
      <c r="K32" s="899" t="s">
        <v>210</v>
      </c>
      <c r="L32" s="908"/>
      <c r="M32" s="843"/>
    </row>
    <row r="33" spans="1:13" s="854" customFormat="1" ht="20.25" customHeight="1" x14ac:dyDescent="0.35">
      <c r="A33" s="1040"/>
      <c r="B33" s="1040"/>
      <c r="C33" s="1040"/>
      <c r="D33" s="1040"/>
      <c r="E33" s="1040"/>
      <c r="F33" s="1040"/>
      <c r="G33" s="856" t="s">
        <v>87</v>
      </c>
      <c r="H33" s="856" t="s">
        <v>13</v>
      </c>
      <c r="I33" s="856" t="s">
        <v>111</v>
      </c>
      <c r="J33" s="899" t="s">
        <v>128</v>
      </c>
      <c r="K33" s="899" t="s">
        <v>194</v>
      </c>
      <c r="L33" s="908"/>
      <c r="M33" s="843"/>
    </row>
    <row r="34" spans="1:13" s="854" customFormat="1" ht="20.25" customHeight="1" x14ac:dyDescent="0.35">
      <c r="A34" s="1040"/>
      <c r="B34" s="1040"/>
      <c r="C34" s="1040"/>
      <c r="D34" s="1040"/>
      <c r="E34" s="1040"/>
      <c r="F34" s="1040"/>
      <c r="G34" s="856" t="s">
        <v>88</v>
      </c>
      <c r="H34" s="856" t="s">
        <v>22</v>
      </c>
      <c r="I34" s="856" t="s">
        <v>111</v>
      </c>
      <c r="J34" s="899" t="s">
        <v>234</v>
      </c>
      <c r="K34" s="899" t="s">
        <v>238</v>
      </c>
      <c r="L34" s="908"/>
      <c r="M34" s="843"/>
    </row>
    <row r="35" spans="1:13" s="854" customFormat="1" ht="20.25" customHeight="1" x14ac:dyDescent="0.35">
      <c r="A35" s="1040"/>
      <c r="B35" s="1040"/>
      <c r="C35" s="1040"/>
      <c r="D35" s="1040"/>
      <c r="E35" s="1040"/>
      <c r="F35" s="1040"/>
      <c r="G35" s="856" t="s">
        <v>89</v>
      </c>
      <c r="H35" s="856" t="s">
        <v>23</v>
      </c>
      <c r="I35" s="856" t="s">
        <v>111</v>
      </c>
      <c r="J35" s="899" t="s">
        <v>208</v>
      </c>
      <c r="K35" s="899" t="s">
        <v>221</v>
      </c>
      <c r="L35" s="908"/>
      <c r="M35" s="843"/>
    </row>
    <row r="36" spans="1:13" s="854" customFormat="1" ht="20.25" customHeight="1" x14ac:dyDescent="0.35">
      <c r="A36" s="1040"/>
      <c r="B36" s="1040"/>
      <c r="C36" s="1040"/>
      <c r="D36" s="1040"/>
      <c r="E36" s="1040"/>
      <c r="F36" s="1040"/>
      <c r="G36" s="856" t="s">
        <v>90</v>
      </c>
      <c r="H36" s="856" t="s">
        <v>38</v>
      </c>
      <c r="I36" s="856" t="s">
        <v>111</v>
      </c>
      <c r="J36" s="899" t="s">
        <v>219</v>
      </c>
      <c r="K36" s="899" t="s">
        <v>220</v>
      </c>
      <c r="L36" s="908"/>
      <c r="M36" s="843"/>
    </row>
    <row r="37" spans="1:13" s="854" customFormat="1" ht="20.25" customHeight="1" x14ac:dyDescent="0.35">
      <c r="A37" s="1040"/>
      <c r="B37" s="1040"/>
      <c r="C37" s="1040"/>
      <c r="D37" s="1040"/>
      <c r="E37" s="1040"/>
      <c r="F37" s="1040"/>
      <c r="G37" s="856" t="s">
        <v>180</v>
      </c>
      <c r="H37" s="856" t="s">
        <v>39</v>
      </c>
      <c r="I37" s="856" t="s">
        <v>111</v>
      </c>
      <c r="J37" s="899" t="s">
        <v>237</v>
      </c>
      <c r="K37" s="899" t="s">
        <v>212</v>
      </c>
      <c r="L37" s="908"/>
      <c r="M37" s="843"/>
    </row>
    <row r="38" spans="1:13" s="854" customFormat="1" ht="20.25" customHeight="1" x14ac:dyDescent="0.35">
      <c r="A38" s="1038"/>
      <c r="B38" s="1038"/>
      <c r="C38" s="1038"/>
      <c r="D38" s="1038"/>
      <c r="E38" s="1038"/>
      <c r="F38" s="1038"/>
      <c r="G38" s="856" t="s">
        <v>181</v>
      </c>
      <c r="H38" s="856" t="s">
        <v>63</v>
      </c>
      <c r="I38" s="856" t="s">
        <v>111</v>
      </c>
      <c r="J38" s="899" t="s">
        <v>126</v>
      </c>
      <c r="K38" s="899" t="s">
        <v>240</v>
      </c>
      <c r="L38" s="908"/>
      <c r="M38" s="843"/>
    </row>
    <row r="39" spans="1:13" s="847" customFormat="1" ht="20.25" customHeight="1" x14ac:dyDescent="0.35">
      <c r="A39" s="1050">
        <v>3</v>
      </c>
      <c r="B39" s="1050" t="s">
        <v>5</v>
      </c>
      <c r="C39" s="1050" t="s">
        <v>252</v>
      </c>
      <c r="D39" s="1075" t="s">
        <v>705</v>
      </c>
      <c r="E39" s="1050" t="s">
        <v>1</v>
      </c>
      <c r="F39" s="1050">
        <v>3</v>
      </c>
      <c r="G39" s="844" t="s">
        <v>91</v>
      </c>
      <c r="H39" s="844" t="s">
        <v>8</v>
      </c>
      <c r="I39" s="844" t="s">
        <v>111</v>
      </c>
      <c r="J39" s="899" t="s">
        <v>225</v>
      </c>
      <c r="K39" s="899" t="s">
        <v>227</v>
      </c>
      <c r="L39" s="901"/>
      <c r="M39" s="852"/>
    </row>
    <row r="40" spans="1:13" s="847" customFormat="1" ht="20.25" customHeight="1" x14ac:dyDescent="0.35">
      <c r="A40" s="1051"/>
      <c r="B40" s="1051"/>
      <c r="C40" s="1051"/>
      <c r="D40" s="1076"/>
      <c r="E40" s="1051"/>
      <c r="F40" s="1051"/>
      <c r="G40" s="844" t="s">
        <v>92</v>
      </c>
      <c r="H40" s="844" t="s">
        <v>9</v>
      </c>
      <c r="I40" s="844" t="s">
        <v>111</v>
      </c>
      <c r="J40" s="899" t="s">
        <v>226</v>
      </c>
      <c r="K40" s="899" t="s">
        <v>117</v>
      </c>
      <c r="L40" s="901"/>
      <c r="M40" s="852"/>
    </row>
    <row r="41" spans="1:13" s="847" customFormat="1" ht="20.25" customHeight="1" x14ac:dyDescent="0.35">
      <c r="A41" s="1051"/>
      <c r="B41" s="1051"/>
      <c r="C41" s="1051"/>
      <c r="D41" s="1076"/>
      <c r="E41" s="1051"/>
      <c r="F41" s="1051"/>
      <c r="G41" s="844" t="s">
        <v>328</v>
      </c>
      <c r="H41" s="844" t="s">
        <v>10</v>
      </c>
      <c r="I41" s="844" t="s">
        <v>111</v>
      </c>
      <c r="J41" s="899" t="s">
        <v>224</v>
      </c>
      <c r="K41" s="899" t="s">
        <v>115</v>
      </c>
      <c r="L41" s="901"/>
      <c r="M41" s="852"/>
    </row>
    <row r="42" spans="1:13" s="847" customFormat="1" ht="20.25" customHeight="1" x14ac:dyDescent="0.35">
      <c r="A42" s="1051"/>
      <c r="B42" s="1051"/>
      <c r="C42" s="1051"/>
      <c r="D42" s="1076"/>
      <c r="E42" s="1051"/>
      <c r="F42" s="1051"/>
      <c r="G42" s="844" t="s">
        <v>329</v>
      </c>
      <c r="H42" s="844" t="s">
        <v>11</v>
      </c>
      <c r="I42" s="844" t="s">
        <v>111</v>
      </c>
      <c r="J42" s="899" t="s">
        <v>228</v>
      </c>
      <c r="K42" s="899" t="s">
        <v>241</v>
      </c>
      <c r="L42" s="901"/>
      <c r="M42" s="852"/>
    </row>
    <row r="43" spans="1:13" s="847" customFormat="1" ht="20.25" customHeight="1" x14ac:dyDescent="0.35">
      <c r="A43" s="1051"/>
      <c r="B43" s="1051"/>
      <c r="C43" s="1051"/>
      <c r="D43" s="1076"/>
      <c r="E43" s="1051"/>
      <c r="F43" s="1051"/>
      <c r="G43" s="844" t="s">
        <v>330</v>
      </c>
      <c r="H43" s="844" t="s">
        <v>12</v>
      </c>
      <c r="I43" s="844" t="s">
        <v>111</v>
      </c>
      <c r="J43" s="899" t="s">
        <v>224</v>
      </c>
      <c r="K43" s="899" t="s">
        <v>115</v>
      </c>
      <c r="L43" s="901"/>
      <c r="M43" s="851"/>
    </row>
    <row r="44" spans="1:13" s="854" customFormat="1" ht="20.25" customHeight="1" x14ac:dyDescent="0.35">
      <c r="A44" s="1034">
        <v>4</v>
      </c>
      <c r="B44" s="1034" t="s">
        <v>384</v>
      </c>
      <c r="C44" s="1034" t="s">
        <v>402</v>
      </c>
      <c r="D44" s="1077" t="s">
        <v>401</v>
      </c>
      <c r="E44" s="1034" t="s">
        <v>1</v>
      </c>
      <c r="F44" s="1034">
        <v>3</v>
      </c>
      <c r="G44" s="856" t="s">
        <v>334</v>
      </c>
      <c r="H44" s="856" t="s">
        <v>376</v>
      </c>
      <c r="I44" s="856" t="s">
        <v>478</v>
      </c>
      <c r="J44" s="980" t="s">
        <v>594</v>
      </c>
      <c r="K44" s="983" t="s">
        <v>617</v>
      </c>
      <c r="L44" s="912"/>
      <c r="M44" s="843"/>
    </row>
    <row r="45" spans="1:13" s="854" customFormat="1" ht="20.25" customHeight="1" x14ac:dyDescent="0.35">
      <c r="A45" s="1034"/>
      <c r="B45" s="1034"/>
      <c r="C45" s="1034"/>
      <c r="D45" s="1077"/>
      <c r="E45" s="1034"/>
      <c r="F45" s="1034"/>
      <c r="G45" s="856" t="s">
        <v>93</v>
      </c>
      <c r="H45" s="856" t="s">
        <v>377</v>
      </c>
      <c r="I45" s="856" t="s">
        <v>478</v>
      </c>
      <c r="J45" s="982" t="s">
        <v>671</v>
      </c>
      <c r="K45" s="980" t="s">
        <v>738</v>
      </c>
      <c r="L45" s="912"/>
      <c r="M45" s="842"/>
    </row>
    <row r="46" spans="1:13" s="854" customFormat="1" ht="20.25" customHeight="1" x14ac:dyDescent="0.35">
      <c r="A46" s="1034"/>
      <c r="B46" s="1034"/>
      <c r="C46" s="1034"/>
      <c r="D46" s="1077"/>
      <c r="E46" s="1034"/>
      <c r="F46" s="1034"/>
      <c r="G46" s="856" t="s">
        <v>94</v>
      </c>
      <c r="H46" s="856" t="s">
        <v>378</v>
      </c>
      <c r="I46" s="856" t="s">
        <v>478</v>
      </c>
      <c r="J46" s="982" t="s">
        <v>671</v>
      </c>
      <c r="K46" s="980" t="s">
        <v>595</v>
      </c>
      <c r="L46" s="912"/>
      <c r="M46" s="842"/>
    </row>
    <row r="47" spans="1:13" s="854" customFormat="1" ht="20.25" customHeight="1" x14ac:dyDescent="0.35">
      <c r="A47" s="1034"/>
      <c r="B47" s="1034"/>
      <c r="C47" s="1034"/>
      <c r="D47" s="1077"/>
      <c r="E47" s="1034"/>
      <c r="F47" s="1034"/>
      <c r="G47" s="856" t="s">
        <v>95</v>
      </c>
      <c r="H47" s="856" t="s">
        <v>379</v>
      </c>
      <c r="I47" s="856" t="s">
        <v>478</v>
      </c>
      <c r="J47" s="980" t="s">
        <v>618</v>
      </c>
      <c r="K47" s="981" t="s">
        <v>683</v>
      </c>
      <c r="L47" s="912"/>
      <c r="M47" s="842"/>
    </row>
    <row r="48" spans="1:13" s="854" customFormat="1" ht="20.25" customHeight="1" x14ac:dyDescent="0.35">
      <c r="A48" s="1034"/>
      <c r="B48" s="1034"/>
      <c r="C48" s="1034"/>
      <c r="D48" s="1077"/>
      <c r="E48" s="1034"/>
      <c r="F48" s="1034"/>
      <c r="G48" s="856" t="s">
        <v>96</v>
      </c>
      <c r="H48" s="856" t="s">
        <v>380</v>
      </c>
      <c r="I48" s="856" t="s">
        <v>478</v>
      </c>
      <c r="J48" s="980" t="s">
        <v>594</v>
      </c>
      <c r="K48" s="980" t="s">
        <v>597</v>
      </c>
      <c r="L48" s="912"/>
      <c r="M48" s="842"/>
    </row>
    <row r="49" spans="1:13" s="854" customFormat="1" ht="31" x14ac:dyDescent="0.35">
      <c r="A49" s="856">
        <v>5</v>
      </c>
      <c r="B49" s="867" t="s">
        <v>61</v>
      </c>
      <c r="C49" s="856" t="s">
        <v>447</v>
      </c>
      <c r="D49" s="893" t="s">
        <v>446</v>
      </c>
      <c r="E49" s="856" t="s">
        <v>1</v>
      </c>
      <c r="F49" s="856">
        <v>3</v>
      </c>
      <c r="G49" s="856" t="s">
        <v>97</v>
      </c>
      <c r="H49" s="856" t="s">
        <v>62</v>
      </c>
      <c r="I49" s="856" t="s">
        <v>111</v>
      </c>
      <c r="J49" s="899" t="s">
        <v>692</v>
      </c>
      <c r="K49" s="899" t="s">
        <v>202</v>
      </c>
      <c r="L49" s="912"/>
      <c r="M49" s="842"/>
    </row>
    <row r="50" spans="1:13" s="854" customFormat="1" ht="31" x14ac:dyDescent="0.35">
      <c r="A50" s="856">
        <v>6</v>
      </c>
      <c r="B50" s="856" t="s">
        <v>3</v>
      </c>
      <c r="C50" s="856" t="s">
        <v>476</v>
      </c>
      <c r="D50" s="867" t="s">
        <v>475</v>
      </c>
      <c r="E50" s="856" t="s">
        <v>0</v>
      </c>
      <c r="F50" s="856">
        <v>3</v>
      </c>
      <c r="G50" s="856" t="s">
        <v>98</v>
      </c>
      <c r="H50" s="856" t="s">
        <v>38</v>
      </c>
      <c r="I50" s="856" t="s">
        <v>477</v>
      </c>
      <c r="J50" s="899" t="str">
        <f>'[1]Ikhtisar Jadwal'!K91</f>
        <v>Prof. Dr. Andi Mattulada Amir, SE., M.Si.</v>
      </c>
      <c r="K50" s="899" t="str">
        <f>'[1]Ikhtisar Jadwal'!L91</f>
        <v>Rahma Masdar, SE., M.Si., Ak.</v>
      </c>
      <c r="L50" s="912"/>
      <c r="M50" s="842"/>
    </row>
    <row r="51" spans="1:13" s="987" customFormat="1" x14ac:dyDescent="0.35">
      <c r="A51" s="1035">
        <v>7</v>
      </c>
      <c r="B51" s="1035" t="s">
        <v>384</v>
      </c>
      <c r="C51" s="1035" t="s">
        <v>603</v>
      </c>
      <c r="D51" s="1035" t="s">
        <v>604</v>
      </c>
      <c r="E51" s="1035" t="s">
        <v>0</v>
      </c>
      <c r="F51" s="1035">
        <v>3</v>
      </c>
      <c r="G51" s="1026" t="s">
        <v>331</v>
      </c>
      <c r="H51" s="1026" t="s">
        <v>376</v>
      </c>
      <c r="I51" s="1025" t="s">
        <v>478</v>
      </c>
      <c r="J51" s="1025" t="s">
        <v>605</v>
      </c>
      <c r="K51" s="1025" t="s">
        <v>606</v>
      </c>
      <c r="L51" s="1030"/>
      <c r="M51" s="842"/>
    </row>
    <row r="52" spans="1:13" s="987" customFormat="1" x14ac:dyDescent="0.35">
      <c r="A52" s="1040"/>
      <c r="B52" s="1040"/>
      <c r="C52" s="1040"/>
      <c r="D52" s="1040"/>
      <c r="E52" s="1040"/>
      <c r="F52" s="1040"/>
      <c r="G52" s="1026" t="s">
        <v>332</v>
      </c>
      <c r="H52" s="1026" t="s">
        <v>377</v>
      </c>
      <c r="I52" s="1025" t="s">
        <v>478</v>
      </c>
      <c r="J52" s="1025" t="s">
        <v>594</v>
      </c>
      <c r="K52" s="1025" t="s">
        <v>607</v>
      </c>
      <c r="L52" s="1030" t="s">
        <v>608</v>
      </c>
      <c r="M52" s="842"/>
    </row>
    <row r="53" spans="1:13" s="987" customFormat="1" x14ac:dyDescent="0.35">
      <c r="A53" s="1038"/>
      <c r="B53" s="1038"/>
      <c r="C53" s="1038"/>
      <c r="D53" s="1038"/>
      <c r="E53" s="1038"/>
      <c r="F53" s="1038"/>
      <c r="G53" s="1026" t="s">
        <v>333</v>
      </c>
      <c r="H53" s="1026" t="s">
        <v>378</v>
      </c>
      <c r="I53" s="1025" t="s">
        <v>478</v>
      </c>
      <c r="J53" s="1025" t="s">
        <v>609</v>
      </c>
      <c r="K53" s="1025" t="s">
        <v>610</v>
      </c>
      <c r="L53" s="1030"/>
      <c r="M53" s="842"/>
    </row>
    <row r="54" spans="1:13" s="854" customFormat="1" ht="20.25" customHeight="1" x14ac:dyDescent="0.35">
      <c r="A54" s="866" t="s">
        <v>343</v>
      </c>
      <c r="G54" s="854" t="s">
        <v>100</v>
      </c>
      <c r="J54" s="1045"/>
      <c r="K54" s="1045"/>
      <c r="L54" s="920"/>
      <c r="M54" s="846"/>
    </row>
    <row r="55" spans="1:13" s="865" customFormat="1" ht="30" x14ac:dyDescent="0.35">
      <c r="A55" s="859" t="s">
        <v>55</v>
      </c>
      <c r="B55" s="859" t="s">
        <v>54</v>
      </c>
      <c r="C55" s="859" t="s">
        <v>53</v>
      </c>
      <c r="D55" s="859" t="s">
        <v>52</v>
      </c>
      <c r="E55" s="859" t="s">
        <v>51</v>
      </c>
      <c r="F55" s="859" t="s">
        <v>31</v>
      </c>
      <c r="G55" s="859" t="s">
        <v>56</v>
      </c>
      <c r="H55" s="859" t="s">
        <v>57</v>
      </c>
      <c r="I55" s="859" t="s">
        <v>110</v>
      </c>
      <c r="J55" s="911" t="s">
        <v>58</v>
      </c>
      <c r="K55" s="911" t="s">
        <v>59</v>
      </c>
      <c r="L55" s="911" t="s">
        <v>60</v>
      </c>
      <c r="M55" s="864"/>
    </row>
    <row r="56" spans="1:13" s="854" customFormat="1" ht="20.25" customHeight="1" x14ac:dyDescent="0.35">
      <c r="A56" s="1035">
        <v>1</v>
      </c>
      <c r="B56" s="1035" t="s">
        <v>5</v>
      </c>
      <c r="C56" s="1035" t="s">
        <v>68</v>
      </c>
      <c r="D56" s="1035" t="s">
        <v>5</v>
      </c>
      <c r="E56" s="1035" t="s">
        <v>2</v>
      </c>
      <c r="F56" s="1035">
        <v>3</v>
      </c>
      <c r="G56" s="856" t="s">
        <v>83</v>
      </c>
      <c r="H56" s="856" t="s">
        <v>8</v>
      </c>
      <c r="I56" s="856" t="s">
        <v>111</v>
      </c>
      <c r="J56" s="899" t="s">
        <v>230</v>
      </c>
      <c r="K56" s="899" t="s">
        <v>235</v>
      </c>
      <c r="L56" s="912"/>
      <c r="M56" s="842"/>
    </row>
    <row r="57" spans="1:13" s="854" customFormat="1" ht="20.25" customHeight="1" x14ac:dyDescent="0.35">
      <c r="A57" s="1040"/>
      <c r="B57" s="1040"/>
      <c r="C57" s="1040"/>
      <c r="D57" s="1040"/>
      <c r="E57" s="1040"/>
      <c r="F57" s="1040"/>
      <c r="G57" s="856" t="s">
        <v>84</v>
      </c>
      <c r="H57" s="856" t="s">
        <v>9</v>
      </c>
      <c r="I57" s="856" t="s">
        <v>111</v>
      </c>
      <c r="J57" s="899" t="s">
        <v>121</v>
      </c>
      <c r="K57" s="899" t="s">
        <v>202</v>
      </c>
      <c r="L57" s="912"/>
      <c r="M57" s="842"/>
    </row>
    <row r="58" spans="1:13" s="854" customFormat="1" ht="20.25" customHeight="1" x14ac:dyDescent="0.35">
      <c r="A58" s="1040"/>
      <c r="B58" s="1040"/>
      <c r="C58" s="1040"/>
      <c r="D58" s="1040"/>
      <c r="E58" s="1040"/>
      <c r="F58" s="1040"/>
      <c r="G58" s="856" t="s">
        <v>85</v>
      </c>
      <c r="H58" s="856" t="s">
        <v>10</v>
      </c>
      <c r="I58" s="856" t="s">
        <v>111</v>
      </c>
      <c r="J58" s="899" t="s">
        <v>215</v>
      </c>
      <c r="K58" s="899" t="s">
        <v>219</v>
      </c>
      <c r="L58" s="916"/>
      <c r="M58" s="842"/>
    </row>
    <row r="59" spans="1:13" s="854" customFormat="1" ht="20.25" customHeight="1" x14ac:dyDescent="0.35">
      <c r="A59" s="1040"/>
      <c r="B59" s="1040"/>
      <c r="C59" s="1040"/>
      <c r="D59" s="1040"/>
      <c r="E59" s="1040"/>
      <c r="F59" s="1040"/>
      <c r="G59" s="856" t="s">
        <v>86</v>
      </c>
      <c r="H59" s="856" t="s">
        <v>11</v>
      </c>
      <c r="I59" s="856" t="s">
        <v>111</v>
      </c>
      <c r="J59" s="899" t="s">
        <v>712</v>
      </c>
      <c r="K59" s="899" t="s">
        <v>214</v>
      </c>
      <c r="L59" s="917"/>
      <c r="M59" s="842"/>
    </row>
    <row r="60" spans="1:13" s="854" customFormat="1" ht="20.25" customHeight="1" x14ac:dyDescent="0.35">
      <c r="A60" s="1040"/>
      <c r="B60" s="1040"/>
      <c r="C60" s="1040"/>
      <c r="D60" s="1040"/>
      <c r="E60" s="1040"/>
      <c r="F60" s="1040"/>
      <c r="G60" s="856" t="s">
        <v>87</v>
      </c>
      <c r="H60" s="881" t="s">
        <v>12</v>
      </c>
      <c r="I60" s="856" t="s">
        <v>111</v>
      </c>
      <c r="J60" s="899" t="s">
        <v>713</v>
      </c>
      <c r="K60" s="899" t="s">
        <v>120</v>
      </c>
      <c r="L60" s="922"/>
      <c r="M60" s="842"/>
    </row>
    <row r="61" spans="1:13" s="854" customFormat="1" ht="20.25" customHeight="1" x14ac:dyDescent="0.35">
      <c r="A61" s="1035">
        <v>2</v>
      </c>
      <c r="B61" s="1035" t="s">
        <v>5</v>
      </c>
      <c r="C61" s="1035" t="s">
        <v>34</v>
      </c>
      <c r="D61" s="1035" t="s">
        <v>35</v>
      </c>
      <c r="E61" s="1035" t="s">
        <v>0</v>
      </c>
      <c r="F61" s="1035">
        <v>3</v>
      </c>
      <c r="G61" s="856" t="s">
        <v>90</v>
      </c>
      <c r="H61" s="856" t="s">
        <v>8</v>
      </c>
      <c r="I61" s="856" t="s">
        <v>478</v>
      </c>
      <c r="J61" s="990" t="s">
        <v>678</v>
      </c>
      <c r="K61" s="993" t="s">
        <v>663</v>
      </c>
      <c r="L61" s="912"/>
      <c r="M61" s="842"/>
    </row>
    <row r="62" spans="1:13" s="854" customFormat="1" ht="20.25" customHeight="1" x14ac:dyDescent="0.35">
      <c r="A62" s="1040"/>
      <c r="B62" s="1040"/>
      <c r="C62" s="1040"/>
      <c r="D62" s="1040"/>
      <c r="E62" s="1040"/>
      <c r="F62" s="1040"/>
      <c r="G62" s="856" t="s">
        <v>180</v>
      </c>
      <c r="H62" s="856" t="s">
        <v>9</v>
      </c>
      <c r="I62" s="856" t="s">
        <v>478</v>
      </c>
      <c r="J62" s="994" t="s">
        <v>594</v>
      </c>
      <c r="K62" s="992" t="s">
        <v>609</v>
      </c>
      <c r="L62" s="912"/>
      <c r="M62" s="842"/>
    </row>
    <row r="63" spans="1:13" s="854" customFormat="1" ht="20.25" customHeight="1" x14ac:dyDescent="0.35">
      <c r="A63" s="1040"/>
      <c r="B63" s="1040"/>
      <c r="C63" s="1040"/>
      <c r="D63" s="1040"/>
      <c r="E63" s="1040"/>
      <c r="F63" s="1040"/>
      <c r="G63" s="856" t="s">
        <v>181</v>
      </c>
      <c r="H63" s="856" t="s">
        <v>10</v>
      </c>
      <c r="I63" s="856" t="s">
        <v>478</v>
      </c>
      <c r="J63" s="987" t="s">
        <v>628</v>
      </c>
      <c r="K63" s="987" t="s">
        <v>648</v>
      </c>
      <c r="L63" s="912"/>
      <c r="M63" s="842"/>
    </row>
    <row r="64" spans="1:13" s="854" customFormat="1" ht="20.25" customHeight="1" x14ac:dyDescent="0.3">
      <c r="A64" s="1040"/>
      <c r="B64" s="1040"/>
      <c r="C64" s="1040"/>
      <c r="D64" s="1040"/>
      <c r="E64" s="1040"/>
      <c r="F64" s="1040"/>
      <c r="G64" s="856" t="s">
        <v>91</v>
      </c>
      <c r="H64" s="856" t="s">
        <v>11</v>
      </c>
      <c r="I64" s="856" t="s">
        <v>478</v>
      </c>
      <c r="J64" s="995" t="s">
        <v>657</v>
      </c>
      <c r="K64" s="990" t="s">
        <v>668</v>
      </c>
      <c r="L64" s="912"/>
      <c r="M64" s="842"/>
    </row>
    <row r="65" spans="1:13" s="854" customFormat="1" ht="20.25" customHeight="1" x14ac:dyDescent="0.3">
      <c r="A65" s="1040"/>
      <c r="B65" s="1040"/>
      <c r="C65" s="1040"/>
      <c r="D65" s="1040"/>
      <c r="E65" s="1040"/>
      <c r="F65" s="1040"/>
      <c r="G65" s="856" t="s">
        <v>92</v>
      </c>
      <c r="H65" s="856" t="s">
        <v>12</v>
      </c>
      <c r="I65" s="856" t="s">
        <v>478</v>
      </c>
      <c r="J65" s="995" t="s">
        <v>667</v>
      </c>
      <c r="K65" s="988" t="s">
        <v>606</v>
      </c>
      <c r="L65" s="912"/>
      <c r="M65" s="842" t="s">
        <v>89</v>
      </c>
    </row>
    <row r="66" spans="1:13" s="854" customFormat="1" ht="20.25" customHeight="1" x14ac:dyDescent="0.35">
      <c r="A66" s="1038"/>
      <c r="B66" s="1038"/>
      <c r="C66" s="1038"/>
      <c r="D66" s="1038"/>
      <c r="E66" s="1038"/>
      <c r="F66" s="1038"/>
      <c r="G66" s="856" t="s">
        <v>328</v>
      </c>
      <c r="H66" s="856" t="s">
        <v>17</v>
      </c>
      <c r="I66" s="856" t="s">
        <v>478</v>
      </c>
      <c r="J66" s="989" t="s">
        <v>655</v>
      </c>
      <c r="K66" s="985" t="s">
        <v>651</v>
      </c>
      <c r="L66" s="912"/>
      <c r="M66" s="842" t="s">
        <v>332</v>
      </c>
    </row>
    <row r="67" spans="1:13" s="854" customFormat="1" ht="31" x14ac:dyDescent="0.35">
      <c r="A67" s="856">
        <v>3</v>
      </c>
      <c r="B67" s="856" t="s">
        <v>384</v>
      </c>
      <c r="C67" s="856" t="s">
        <v>402</v>
      </c>
      <c r="D67" s="867" t="s">
        <v>401</v>
      </c>
      <c r="E67" s="856" t="s">
        <v>1</v>
      </c>
      <c r="F67" s="856">
        <v>3</v>
      </c>
      <c r="G67" s="856" t="s">
        <v>329</v>
      </c>
      <c r="H67" s="856" t="s">
        <v>381</v>
      </c>
      <c r="I67" s="856" t="s">
        <v>478</v>
      </c>
      <c r="J67" s="984" t="s">
        <v>684</v>
      </c>
      <c r="K67" s="986" t="s">
        <v>621</v>
      </c>
      <c r="L67" s="912"/>
      <c r="M67" s="842" t="s">
        <v>96</v>
      </c>
    </row>
    <row r="68" spans="1:13" s="854" customFormat="1" ht="20.25" customHeight="1" x14ac:dyDescent="0.35">
      <c r="A68" s="1035">
        <v>4</v>
      </c>
      <c r="B68" s="1035" t="s">
        <v>384</v>
      </c>
      <c r="C68" s="1035" t="s">
        <v>458</v>
      </c>
      <c r="D68" s="1037" t="s">
        <v>457</v>
      </c>
      <c r="E68" s="1035" t="s">
        <v>0</v>
      </c>
      <c r="F68" s="1035">
        <v>3</v>
      </c>
      <c r="G68" s="856" t="s">
        <v>330</v>
      </c>
      <c r="H68" s="856" t="s">
        <v>376</v>
      </c>
      <c r="I68" s="856" t="s">
        <v>478</v>
      </c>
      <c r="J68" s="988" t="s">
        <v>613</v>
      </c>
      <c r="K68" s="991" t="s">
        <v>663</v>
      </c>
      <c r="L68" s="912"/>
      <c r="M68" s="842"/>
    </row>
    <row r="69" spans="1:13" s="854" customFormat="1" ht="20.25" customHeight="1" x14ac:dyDescent="0.35">
      <c r="A69" s="1040"/>
      <c r="B69" s="1040"/>
      <c r="C69" s="1040"/>
      <c r="D69" s="1041"/>
      <c r="E69" s="1040"/>
      <c r="F69" s="1040"/>
      <c r="G69" s="856" t="s">
        <v>331</v>
      </c>
      <c r="H69" s="856" t="s">
        <v>377</v>
      </c>
      <c r="I69" s="856" t="s">
        <v>478</v>
      </c>
      <c r="J69" s="991" t="s">
        <v>618</v>
      </c>
      <c r="K69" s="988" t="s">
        <v>634</v>
      </c>
      <c r="L69" s="912"/>
      <c r="M69" s="842"/>
    </row>
    <row r="70" spans="1:13" s="987" customFormat="1" ht="20.25" customHeight="1" x14ac:dyDescent="0.35">
      <c r="A70" s="1038"/>
      <c r="B70" s="1038"/>
      <c r="C70" s="1038"/>
      <c r="D70" s="1039"/>
      <c r="E70" s="1038"/>
      <c r="F70" s="1038"/>
      <c r="G70" s="1019" t="s">
        <v>88</v>
      </c>
      <c r="H70" s="1019" t="s">
        <v>378</v>
      </c>
      <c r="I70" s="1019"/>
      <c r="J70" s="1018" t="s">
        <v>764</v>
      </c>
      <c r="K70" s="1019" t="s">
        <v>634</v>
      </c>
      <c r="L70" s="1020"/>
      <c r="M70" s="842"/>
    </row>
    <row r="71" spans="1:13" s="854" customFormat="1" ht="20.25" customHeight="1" x14ac:dyDescent="0.35">
      <c r="A71" s="1035">
        <v>5</v>
      </c>
      <c r="B71" s="1035" t="s">
        <v>3</v>
      </c>
      <c r="C71" s="1035" t="s">
        <v>467</v>
      </c>
      <c r="D71" s="1035" t="s">
        <v>468</v>
      </c>
      <c r="E71" s="1035" t="s">
        <v>0</v>
      </c>
      <c r="F71" s="1035">
        <v>3</v>
      </c>
      <c r="G71" s="856" t="s">
        <v>332</v>
      </c>
      <c r="H71" s="856" t="s">
        <v>21</v>
      </c>
      <c r="I71" s="856" t="s">
        <v>477</v>
      </c>
      <c r="J71" s="1000" t="s">
        <v>131</v>
      </c>
      <c r="K71" s="1000" t="s">
        <v>143</v>
      </c>
      <c r="L71" s="1000" t="s">
        <v>519</v>
      </c>
      <c r="M71" s="842"/>
    </row>
    <row r="72" spans="1:13" s="854" customFormat="1" ht="20.25" customHeight="1" x14ac:dyDescent="0.35">
      <c r="A72" s="1040"/>
      <c r="B72" s="1040"/>
      <c r="C72" s="1040"/>
      <c r="D72" s="1040"/>
      <c r="E72" s="1040"/>
      <c r="F72" s="1040"/>
      <c r="G72" s="856" t="s">
        <v>333</v>
      </c>
      <c r="H72" s="856" t="s">
        <v>13</v>
      </c>
      <c r="I72" s="856" t="s">
        <v>477</v>
      </c>
      <c r="J72" s="1000" t="s">
        <v>144</v>
      </c>
      <c r="K72" s="1000" t="s">
        <v>141</v>
      </c>
      <c r="L72" s="1000" t="s">
        <v>517</v>
      </c>
    </row>
    <row r="73" spans="1:13" s="854" customFormat="1" ht="20.25" customHeight="1" x14ac:dyDescent="0.3">
      <c r="A73" s="1040"/>
      <c r="B73" s="1040"/>
      <c r="C73" s="1040"/>
      <c r="D73" s="1040"/>
      <c r="E73" s="1040"/>
      <c r="F73" s="1040"/>
      <c r="G73" s="856" t="s">
        <v>334</v>
      </c>
      <c r="H73" s="856" t="s">
        <v>22</v>
      </c>
      <c r="I73" s="856" t="s">
        <v>477</v>
      </c>
      <c r="J73" s="1000" t="s">
        <v>132</v>
      </c>
      <c r="K73" s="1001" t="s">
        <v>140</v>
      </c>
      <c r="L73" s="1000" t="s">
        <v>521</v>
      </c>
      <c r="M73" s="842"/>
    </row>
    <row r="74" spans="1:13" s="854" customFormat="1" ht="20.25" customHeight="1" x14ac:dyDescent="0.35">
      <c r="A74" s="1040"/>
      <c r="B74" s="1040"/>
      <c r="C74" s="1040"/>
      <c r="D74" s="1040"/>
      <c r="E74" s="1040"/>
      <c r="F74" s="1040"/>
      <c r="G74" s="856" t="s">
        <v>93</v>
      </c>
      <c r="H74" s="856" t="s">
        <v>23</v>
      </c>
      <c r="I74" s="856" t="s">
        <v>477</v>
      </c>
      <c r="J74" s="1000" t="s">
        <v>135</v>
      </c>
      <c r="K74" s="1000" t="s">
        <v>518</v>
      </c>
      <c r="L74" s="1000" t="s">
        <v>522</v>
      </c>
      <c r="M74" s="842"/>
    </row>
    <row r="75" spans="1:13" s="854" customFormat="1" x14ac:dyDescent="0.35">
      <c r="A75" s="1040"/>
      <c r="B75" s="1040"/>
      <c r="C75" s="1040"/>
      <c r="D75" s="1040"/>
      <c r="E75" s="1040"/>
      <c r="F75" s="1040"/>
      <c r="G75" s="856" t="s">
        <v>94</v>
      </c>
      <c r="H75" s="856" t="s">
        <v>38</v>
      </c>
      <c r="I75" s="856" t="s">
        <v>477</v>
      </c>
      <c r="J75" s="1000" t="s">
        <v>139</v>
      </c>
      <c r="K75" s="1000" t="s">
        <v>520</v>
      </c>
      <c r="L75" s="928" t="s">
        <v>172</v>
      </c>
    </row>
    <row r="76" spans="1:13" s="854" customFormat="1" x14ac:dyDescent="0.35">
      <c r="A76" s="1038"/>
      <c r="B76" s="1038"/>
      <c r="C76" s="1038"/>
      <c r="D76" s="1038"/>
      <c r="E76" s="1038"/>
      <c r="F76" s="1038"/>
      <c r="G76" s="856" t="s">
        <v>95</v>
      </c>
      <c r="H76" s="856" t="s">
        <v>39</v>
      </c>
      <c r="I76" s="856" t="s">
        <v>477</v>
      </c>
      <c r="J76" s="1000" t="s">
        <v>137</v>
      </c>
      <c r="K76" s="1000" t="s">
        <v>133</v>
      </c>
      <c r="L76" s="1000" t="s">
        <v>175</v>
      </c>
    </row>
    <row r="77" spans="1:13" s="854" customFormat="1" x14ac:dyDescent="0.35">
      <c r="A77" s="1035"/>
      <c r="B77" s="1035" t="s">
        <v>5</v>
      </c>
      <c r="C77" s="1035" t="s">
        <v>72</v>
      </c>
      <c r="D77" s="1073" t="s">
        <v>705</v>
      </c>
      <c r="E77" s="1035" t="s">
        <v>1</v>
      </c>
      <c r="F77" s="1035">
        <v>3</v>
      </c>
      <c r="G77" s="856" t="s">
        <v>97</v>
      </c>
      <c r="H77" s="856" t="s">
        <v>17</v>
      </c>
      <c r="I77" s="856"/>
      <c r="J77" s="899" t="s">
        <v>226</v>
      </c>
      <c r="K77" s="899" t="s">
        <v>117</v>
      </c>
      <c r="L77" s="908"/>
    </row>
    <row r="78" spans="1:13" s="854" customFormat="1" x14ac:dyDescent="0.35">
      <c r="A78" s="1038"/>
      <c r="B78" s="1038"/>
      <c r="C78" s="1038"/>
      <c r="D78" s="1074"/>
      <c r="E78" s="1038"/>
      <c r="F78" s="1038"/>
      <c r="G78" s="856" t="s">
        <v>98</v>
      </c>
      <c r="H78" s="856" t="s">
        <v>18</v>
      </c>
      <c r="I78" s="856"/>
      <c r="J78" s="899" t="s">
        <v>225</v>
      </c>
      <c r="K78" s="899" t="s">
        <v>227</v>
      </c>
      <c r="L78" s="908"/>
    </row>
    <row r="79" spans="1:13" s="854" customFormat="1" ht="20.25" customHeight="1" x14ac:dyDescent="0.35">
      <c r="A79" s="866" t="s">
        <v>729</v>
      </c>
      <c r="D79" s="843"/>
      <c r="E79" s="843"/>
      <c r="F79" s="843"/>
      <c r="G79" s="843"/>
      <c r="H79" s="843"/>
      <c r="I79" s="843"/>
      <c r="J79" s="1045"/>
      <c r="K79" s="1045"/>
      <c r="L79" s="902"/>
      <c r="M79" s="846"/>
    </row>
    <row r="80" spans="1:13" s="865" customFormat="1" ht="30" x14ac:dyDescent="0.35">
      <c r="A80" s="859" t="s">
        <v>55</v>
      </c>
      <c r="B80" s="859" t="s">
        <v>54</v>
      </c>
      <c r="C80" s="859" t="s">
        <v>53</v>
      </c>
      <c r="D80" s="859" t="s">
        <v>52</v>
      </c>
      <c r="E80" s="859" t="s">
        <v>51</v>
      </c>
      <c r="F80" s="859" t="s">
        <v>31</v>
      </c>
      <c r="G80" s="859" t="s">
        <v>56</v>
      </c>
      <c r="H80" s="859" t="s">
        <v>57</v>
      </c>
      <c r="I80" s="859" t="s">
        <v>110</v>
      </c>
      <c r="J80" s="911" t="s">
        <v>58</v>
      </c>
      <c r="K80" s="911" t="s">
        <v>59</v>
      </c>
      <c r="L80" s="911" t="s">
        <v>60</v>
      </c>
      <c r="M80" s="864"/>
    </row>
    <row r="81" spans="1:12" s="854" customFormat="1" x14ac:dyDescent="0.35">
      <c r="A81" s="1035">
        <v>1</v>
      </c>
      <c r="B81" s="1035" t="s">
        <v>5</v>
      </c>
      <c r="C81" s="1037" t="s">
        <v>40</v>
      </c>
      <c r="D81" s="1035" t="s">
        <v>41</v>
      </c>
      <c r="E81" s="1035" t="s">
        <v>0</v>
      </c>
      <c r="F81" s="1035">
        <v>2</v>
      </c>
      <c r="G81" s="856" t="s">
        <v>83</v>
      </c>
      <c r="H81" s="856" t="s">
        <v>8</v>
      </c>
      <c r="I81" s="856" t="s">
        <v>111</v>
      </c>
      <c r="J81" s="899" t="s">
        <v>196</v>
      </c>
      <c r="K81" s="899" t="s">
        <v>326</v>
      </c>
      <c r="L81" s="899"/>
    </row>
    <row r="82" spans="1:12" s="854" customFormat="1" ht="20.25" customHeight="1" x14ac:dyDescent="0.35">
      <c r="A82" s="1040"/>
      <c r="B82" s="1040"/>
      <c r="C82" s="1041"/>
      <c r="D82" s="1040"/>
      <c r="E82" s="1040"/>
      <c r="F82" s="1040"/>
      <c r="G82" s="856" t="s">
        <v>84</v>
      </c>
      <c r="H82" s="856" t="s">
        <v>9</v>
      </c>
      <c r="I82" s="856" t="s">
        <v>111</v>
      </c>
      <c r="J82" s="899" t="s">
        <v>201</v>
      </c>
      <c r="K82" s="899" t="s">
        <v>214</v>
      </c>
      <c r="L82" s="912"/>
    </row>
    <row r="83" spans="1:12" s="854" customFormat="1" ht="20.25" customHeight="1" x14ac:dyDescent="0.35">
      <c r="A83" s="1040"/>
      <c r="B83" s="1040"/>
      <c r="C83" s="1041"/>
      <c r="D83" s="1040"/>
      <c r="E83" s="1040"/>
      <c r="F83" s="1040"/>
      <c r="G83" s="856" t="s">
        <v>85</v>
      </c>
      <c r="H83" s="856" t="s">
        <v>10</v>
      </c>
      <c r="I83" s="856" t="s">
        <v>111</v>
      </c>
      <c r="J83" s="899" t="s">
        <v>123</v>
      </c>
      <c r="K83" s="899" t="s">
        <v>223</v>
      </c>
      <c r="L83" s="912"/>
    </row>
    <row r="84" spans="1:12" s="854" customFormat="1" ht="20.25" customHeight="1" x14ac:dyDescent="0.35">
      <c r="A84" s="1040"/>
      <c r="B84" s="1040"/>
      <c r="C84" s="1041"/>
      <c r="D84" s="1040"/>
      <c r="E84" s="1040"/>
      <c r="F84" s="1040"/>
      <c r="G84" s="856" t="s">
        <v>86</v>
      </c>
      <c r="H84" s="856" t="s">
        <v>11</v>
      </c>
      <c r="I84" s="856" t="s">
        <v>111</v>
      </c>
      <c r="J84" s="899" t="s">
        <v>232</v>
      </c>
      <c r="K84" s="899" t="s">
        <v>238</v>
      </c>
      <c r="L84" s="912"/>
    </row>
    <row r="85" spans="1:12" s="854" customFormat="1" ht="20.25" customHeight="1" x14ac:dyDescent="0.35">
      <c r="A85" s="1040"/>
      <c r="B85" s="1040"/>
      <c r="C85" s="1041"/>
      <c r="D85" s="1040"/>
      <c r="E85" s="1040"/>
      <c r="F85" s="1040"/>
      <c r="G85" s="856" t="s">
        <v>87</v>
      </c>
      <c r="H85" s="856" t="s">
        <v>12</v>
      </c>
      <c r="I85" s="856" t="s">
        <v>111</v>
      </c>
      <c r="J85" s="899" t="s">
        <v>234</v>
      </c>
      <c r="K85" s="899" t="s">
        <v>125</v>
      </c>
      <c r="L85" s="912"/>
    </row>
    <row r="86" spans="1:12" s="854" customFormat="1" ht="20.25" customHeight="1" x14ac:dyDescent="0.35">
      <c r="A86" s="1040"/>
      <c r="B86" s="1040"/>
      <c r="C86" s="1041"/>
      <c r="D86" s="1040"/>
      <c r="E86" s="1040"/>
      <c r="F86" s="1040"/>
      <c r="G86" s="856" t="s">
        <v>88</v>
      </c>
      <c r="H86" s="856" t="s">
        <v>17</v>
      </c>
      <c r="I86" s="856" t="s">
        <v>111</v>
      </c>
      <c r="J86" s="899" t="s">
        <v>714</v>
      </c>
      <c r="K86" s="899" t="s">
        <v>715</v>
      </c>
      <c r="L86" s="912"/>
    </row>
    <row r="87" spans="1:12" s="854" customFormat="1" ht="20.25" customHeight="1" x14ac:dyDescent="0.35">
      <c r="A87" s="1038"/>
      <c r="B87" s="1038"/>
      <c r="C87" s="1039"/>
      <c r="D87" s="1038"/>
      <c r="E87" s="1038"/>
      <c r="F87" s="1038"/>
      <c r="G87" s="856" t="s">
        <v>331</v>
      </c>
      <c r="H87" s="856" t="s">
        <v>18</v>
      </c>
      <c r="I87" s="856"/>
      <c r="J87" s="899" t="s">
        <v>126</v>
      </c>
      <c r="K87" s="899" t="s">
        <v>194</v>
      </c>
      <c r="L87" s="912"/>
    </row>
    <row r="88" spans="1:12" s="854" customFormat="1" ht="20.25" customHeight="1" x14ac:dyDescent="0.35">
      <c r="A88" s="1035">
        <v>2</v>
      </c>
      <c r="B88" s="1035" t="s">
        <v>3</v>
      </c>
      <c r="C88" s="1035" t="s">
        <v>373</v>
      </c>
      <c r="D88" s="1035" t="s">
        <v>372</v>
      </c>
      <c r="E88" s="1035" t="s">
        <v>1</v>
      </c>
      <c r="F88" s="1035">
        <v>2</v>
      </c>
      <c r="G88" s="856" t="s">
        <v>89</v>
      </c>
      <c r="H88" s="856" t="s">
        <v>21</v>
      </c>
      <c r="I88" s="856" t="s">
        <v>477</v>
      </c>
      <c r="J88" s="926" t="s">
        <v>135</v>
      </c>
      <c r="K88" s="926" t="s">
        <v>175</v>
      </c>
      <c r="L88" s="912"/>
    </row>
    <row r="89" spans="1:12" s="854" customFormat="1" ht="20.25" customHeight="1" x14ac:dyDescent="0.35">
      <c r="A89" s="1040"/>
      <c r="B89" s="1040"/>
      <c r="C89" s="1040"/>
      <c r="D89" s="1040"/>
      <c r="E89" s="1040"/>
      <c r="F89" s="1040"/>
      <c r="G89" s="856" t="s">
        <v>90</v>
      </c>
      <c r="H89" s="856" t="s">
        <v>13</v>
      </c>
      <c r="I89" s="856" t="s">
        <v>477</v>
      </c>
      <c r="J89" s="926" t="s">
        <v>138</v>
      </c>
      <c r="K89" s="926" t="s">
        <v>519</v>
      </c>
      <c r="L89" s="912"/>
    </row>
    <row r="90" spans="1:12" s="854" customFormat="1" ht="20.25" customHeight="1" x14ac:dyDescent="0.35">
      <c r="A90" s="1040"/>
      <c r="B90" s="1040"/>
      <c r="C90" s="1040"/>
      <c r="D90" s="1040"/>
      <c r="E90" s="1040"/>
      <c r="F90" s="1040"/>
      <c r="G90" s="856" t="s">
        <v>180</v>
      </c>
      <c r="H90" s="856" t="s">
        <v>22</v>
      </c>
      <c r="I90" s="856" t="s">
        <v>477</v>
      </c>
      <c r="J90" s="926" t="s">
        <v>155</v>
      </c>
      <c r="K90" s="926" t="s">
        <v>161</v>
      </c>
      <c r="L90" s="912"/>
    </row>
    <row r="91" spans="1:12" s="854" customFormat="1" x14ac:dyDescent="0.35">
      <c r="A91" s="1040"/>
      <c r="B91" s="1040"/>
      <c r="C91" s="1040"/>
      <c r="D91" s="1040"/>
      <c r="E91" s="1040"/>
      <c r="F91" s="1040"/>
      <c r="G91" s="856" t="s">
        <v>181</v>
      </c>
      <c r="H91" s="856" t="s">
        <v>23</v>
      </c>
      <c r="I91" s="856" t="s">
        <v>477</v>
      </c>
      <c r="J91" s="926" t="s">
        <v>150</v>
      </c>
      <c r="K91" s="899" t="s">
        <v>515</v>
      </c>
      <c r="L91" s="908"/>
    </row>
    <row r="92" spans="1:12" s="854" customFormat="1" ht="20.25" customHeight="1" x14ac:dyDescent="0.35">
      <c r="A92" s="1040"/>
      <c r="B92" s="1040"/>
      <c r="C92" s="1040"/>
      <c r="D92" s="1040"/>
      <c r="E92" s="1040"/>
      <c r="F92" s="1040"/>
      <c r="G92" s="856" t="s">
        <v>91</v>
      </c>
      <c r="H92" s="856" t="s">
        <v>38</v>
      </c>
      <c r="I92" s="856" t="s">
        <v>477</v>
      </c>
      <c r="J92" s="926" t="s">
        <v>159</v>
      </c>
      <c r="K92" s="926" t="s">
        <v>517</v>
      </c>
      <c r="L92" s="908"/>
    </row>
    <row r="93" spans="1:12" s="854" customFormat="1" ht="20.25" customHeight="1" x14ac:dyDescent="0.35">
      <c r="A93" s="1040"/>
      <c r="B93" s="1040"/>
      <c r="C93" s="1040"/>
      <c r="D93" s="1040"/>
      <c r="E93" s="1040"/>
      <c r="F93" s="1040"/>
      <c r="G93" s="856" t="s">
        <v>92</v>
      </c>
      <c r="H93" s="856" t="s">
        <v>39</v>
      </c>
      <c r="I93" s="856" t="s">
        <v>477</v>
      </c>
      <c r="J93" s="926" t="s">
        <v>152</v>
      </c>
      <c r="K93" s="926" t="s">
        <v>517</v>
      </c>
      <c r="L93" s="908"/>
    </row>
    <row r="94" spans="1:12" s="854" customFormat="1" ht="20.25" customHeight="1" x14ac:dyDescent="0.35">
      <c r="A94" s="1040"/>
      <c r="B94" s="1040"/>
      <c r="C94" s="1040"/>
      <c r="D94" s="1040"/>
      <c r="E94" s="1040"/>
      <c r="F94" s="1040"/>
      <c r="G94" s="856" t="s">
        <v>328</v>
      </c>
      <c r="H94" s="856" t="s">
        <v>63</v>
      </c>
      <c r="I94" s="856" t="s">
        <v>477</v>
      </c>
      <c r="J94" s="926" t="s">
        <v>154</v>
      </c>
      <c r="K94" s="888" t="s">
        <v>172</v>
      </c>
      <c r="L94" s="908"/>
    </row>
    <row r="95" spans="1:12" s="854" customFormat="1" ht="20.25" customHeight="1" x14ac:dyDescent="0.35">
      <c r="A95" s="860"/>
      <c r="B95" s="856" t="s">
        <v>356</v>
      </c>
      <c r="C95" s="856" t="s">
        <v>428</v>
      </c>
      <c r="D95" s="856" t="s">
        <v>374</v>
      </c>
      <c r="E95" s="856" t="s">
        <v>1</v>
      </c>
      <c r="F95" s="856">
        <v>2</v>
      </c>
      <c r="G95" s="856" t="s">
        <v>330</v>
      </c>
      <c r="H95" s="856" t="s">
        <v>407</v>
      </c>
      <c r="I95" s="856" t="s">
        <v>477</v>
      </c>
      <c r="J95" s="912" t="str">
        <f>'[1]Ikhtisar Jadwal'!K80</f>
        <v>Prof. Dr. Ridwan, SE., M.Si., Ak.</v>
      </c>
      <c r="K95" s="912" t="str">
        <f>'[1]Ikhtisar Jadwal'!L80</f>
        <v>Dr. Rahayu Indriasari, SE., MSA., Ak.</v>
      </c>
      <c r="L95" s="912"/>
    </row>
    <row r="96" spans="1:12" s="987" customFormat="1" ht="20.25" customHeight="1" x14ac:dyDescent="0.35">
      <c r="A96" s="1025">
        <v>2</v>
      </c>
      <c r="B96" s="1025" t="s">
        <v>384</v>
      </c>
      <c r="C96" s="1025" t="s">
        <v>67</v>
      </c>
      <c r="D96" s="1028" t="s">
        <v>404</v>
      </c>
      <c r="E96" s="1025" t="s">
        <v>1</v>
      </c>
      <c r="F96" s="1025">
        <v>3</v>
      </c>
      <c r="G96" s="1026" t="s">
        <v>332</v>
      </c>
      <c r="H96" s="1026" t="s">
        <v>379</v>
      </c>
      <c r="I96" s="1026" t="s">
        <v>480</v>
      </c>
      <c r="J96" s="849" t="s">
        <v>766</v>
      </c>
      <c r="K96" s="1026" t="s">
        <v>589</v>
      </c>
      <c r="L96" s="1026"/>
    </row>
    <row r="97" spans="1:12" s="987" customFormat="1" ht="20.25" customHeight="1" x14ac:dyDescent="0.35">
      <c r="A97" s="1025">
        <v>2</v>
      </c>
      <c r="B97" s="1025" t="s">
        <v>384</v>
      </c>
      <c r="C97" s="1025" t="s">
        <v>67</v>
      </c>
      <c r="D97" s="1028" t="s">
        <v>404</v>
      </c>
      <c r="E97" s="1025" t="s">
        <v>1</v>
      </c>
      <c r="F97" s="1025">
        <v>3</v>
      </c>
      <c r="G97" s="1026" t="s">
        <v>333</v>
      </c>
      <c r="H97" s="1026" t="s">
        <v>380</v>
      </c>
      <c r="I97" s="1026" t="s">
        <v>480</v>
      </c>
      <c r="J97" s="849" t="s">
        <v>766</v>
      </c>
      <c r="K97" s="1026" t="s">
        <v>590</v>
      </c>
      <c r="L97" s="1026"/>
    </row>
    <row r="98" spans="1:12" ht="20.25" customHeight="1" x14ac:dyDescent="0.35">
      <c r="A98" s="830"/>
      <c r="B98" s="827"/>
      <c r="C98" s="827"/>
      <c r="D98" s="827"/>
      <c r="E98" s="827"/>
      <c r="F98" s="827"/>
      <c r="G98" s="827" t="s">
        <v>334</v>
      </c>
      <c r="H98" s="827"/>
      <c r="I98" s="827"/>
      <c r="J98" s="908"/>
      <c r="K98" s="908"/>
      <c r="L98" s="908"/>
    </row>
    <row r="99" spans="1:12" ht="20.25" customHeight="1" x14ac:dyDescent="0.35">
      <c r="A99" s="830"/>
      <c r="B99" s="827"/>
      <c r="C99" s="827"/>
      <c r="D99" s="827"/>
      <c r="E99" s="827"/>
      <c r="F99" s="827"/>
      <c r="G99" s="827" t="s">
        <v>93</v>
      </c>
      <c r="H99" s="827"/>
      <c r="I99" s="827"/>
      <c r="J99" s="908"/>
      <c r="K99" s="908"/>
      <c r="L99" s="908"/>
    </row>
    <row r="100" spans="1:12" ht="20.25" customHeight="1" x14ac:dyDescent="0.35">
      <c r="A100" s="830"/>
      <c r="B100" s="827"/>
      <c r="C100" s="827"/>
      <c r="D100" s="827"/>
      <c r="E100" s="827"/>
      <c r="F100" s="827"/>
      <c r="G100" s="827" t="s">
        <v>94</v>
      </c>
      <c r="H100" s="827"/>
      <c r="I100" s="827"/>
      <c r="J100" s="908"/>
      <c r="K100" s="908"/>
      <c r="L100" s="908"/>
    </row>
    <row r="101" spans="1:12" ht="20.25" customHeight="1" x14ac:dyDescent="0.35">
      <c r="A101" s="830"/>
      <c r="B101" s="827"/>
      <c r="C101" s="827"/>
      <c r="D101" s="827"/>
      <c r="E101" s="827"/>
      <c r="F101" s="827"/>
      <c r="G101" s="827" t="s">
        <v>95</v>
      </c>
      <c r="H101" s="827"/>
      <c r="I101" s="827"/>
      <c r="J101" s="908"/>
      <c r="K101" s="908"/>
      <c r="L101" s="908"/>
    </row>
    <row r="102" spans="1:12" ht="20.25" customHeight="1" x14ac:dyDescent="0.35">
      <c r="A102" s="830"/>
      <c r="B102" s="827"/>
      <c r="C102" s="827"/>
      <c r="D102" s="827"/>
      <c r="E102" s="827"/>
      <c r="F102" s="827"/>
      <c r="G102" s="827" t="s">
        <v>96</v>
      </c>
      <c r="H102" s="827"/>
      <c r="I102" s="827"/>
      <c r="J102" s="908"/>
      <c r="K102" s="908"/>
      <c r="L102" s="908"/>
    </row>
    <row r="103" spans="1:12" ht="20.25" customHeight="1" x14ac:dyDescent="0.35">
      <c r="A103" s="830"/>
      <c r="B103" s="827"/>
      <c r="C103" s="827"/>
      <c r="D103" s="827"/>
      <c r="E103" s="827"/>
      <c r="F103" s="827"/>
      <c r="G103" s="827" t="s">
        <v>97</v>
      </c>
      <c r="H103" s="827"/>
      <c r="I103" s="827"/>
      <c r="J103" s="908"/>
      <c r="K103" s="908"/>
      <c r="L103" s="908"/>
    </row>
    <row r="104" spans="1:12" ht="20.25" customHeight="1" x14ac:dyDescent="0.35">
      <c r="A104" s="827"/>
      <c r="B104" s="827"/>
      <c r="C104" s="827"/>
      <c r="D104" s="827"/>
      <c r="E104" s="827"/>
      <c r="F104" s="827"/>
      <c r="G104" s="827" t="s">
        <v>98</v>
      </c>
      <c r="H104" s="827"/>
      <c r="I104" s="827"/>
      <c r="J104" s="908"/>
      <c r="K104" s="908"/>
      <c r="L104" s="908"/>
    </row>
  </sheetData>
  <mergeCells count="106">
    <mergeCell ref="C56:C60"/>
    <mergeCell ref="B51:B53"/>
    <mergeCell ref="C51:C53"/>
    <mergeCell ref="A81:A87"/>
    <mergeCell ref="B81:B87"/>
    <mergeCell ref="C81:C87"/>
    <mergeCell ref="D81:D87"/>
    <mergeCell ref="C77:C78"/>
    <mergeCell ref="A77:A78"/>
    <mergeCell ref="B77:B78"/>
    <mergeCell ref="D51:D53"/>
    <mergeCell ref="D68:D70"/>
    <mergeCell ref="C68:C70"/>
    <mergeCell ref="B68:B70"/>
    <mergeCell ref="A68:A70"/>
    <mergeCell ref="A88:A94"/>
    <mergeCell ref="D39:D43"/>
    <mergeCell ref="C21:C24"/>
    <mergeCell ref="B61:B66"/>
    <mergeCell ref="A61:A66"/>
    <mergeCell ref="C71:C76"/>
    <mergeCell ref="B88:B94"/>
    <mergeCell ref="C88:C94"/>
    <mergeCell ref="D88:D94"/>
    <mergeCell ref="D44:D48"/>
    <mergeCell ref="D21:D24"/>
    <mergeCell ref="B44:B48"/>
    <mergeCell ref="A44:A48"/>
    <mergeCell ref="A56:A60"/>
    <mergeCell ref="A51:A53"/>
    <mergeCell ref="C29:C31"/>
    <mergeCell ref="D29:D31"/>
    <mergeCell ref="C44:C48"/>
    <mergeCell ref="C61:C66"/>
    <mergeCell ref="B39:B43"/>
    <mergeCell ref="A39:A43"/>
    <mergeCell ref="B71:B76"/>
    <mergeCell ref="A71:A76"/>
    <mergeCell ref="B56:B60"/>
    <mergeCell ref="E88:E94"/>
    <mergeCell ref="F88:F94"/>
    <mergeCell ref="D61:D66"/>
    <mergeCell ref="D56:D60"/>
    <mergeCell ref="E56:E60"/>
    <mergeCell ref="E77:E78"/>
    <mergeCell ref="F77:F78"/>
    <mergeCell ref="E71:E76"/>
    <mergeCell ref="F81:F87"/>
    <mergeCell ref="F56:F60"/>
    <mergeCell ref="D77:D78"/>
    <mergeCell ref="E81:E87"/>
    <mergeCell ref="D71:D76"/>
    <mergeCell ref="E61:E66"/>
    <mergeCell ref="F61:F66"/>
    <mergeCell ref="E68:E70"/>
    <mergeCell ref="F68:F70"/>
    <mergeCell ref="A3:A4"/>
    <mergeCell ref="B32:B38"/>
    <mergeCell ref="B10:B14"/>
    <mergeCell ref="B3:B4"/>
    <mergeCell ref="B16:B20"/>
    <mergeCell ref="A16:A20"/>
    <mergeCell ref="A10:A14"/>
    <mergeCell ref="B21:B24"/>
    <mergeCell ref="A32:A38"/>
    <mergeCell ref="B5:B9"/>
    <mergeCell ref="A5:A9"/>
    <mergeCell ref="A21:A24"/>
    <mergeCell ref="A29:A31"/>
    <mergeCell ref="B29:B31"/>
    <mergeCell ref="J1:K1"/>
    <mergeCell ref="J27:K27"/>
    <mergeCell ref="F3:F4"/>
    <mergeCell ref="J79:K79"/>
    <mergeCell ref="F44:F48"/>
    <mergeCell ref="J54:K54"/>
    <mergeCell ref="F32:F38"/>
    <mergeCell ref="F5:F9"/>
    <mergeCell ref="F16:F20"/>
    <mergeCell ref="F21:F24"/>
    <mergeCell ref="F71:F76"/>
    <mergeCell ref="F29:F31"/>
    <mergeCell ref="F39:F43"/>
    <mergeCell ref="E51:E53"/>
    <mergeCell ref="F51:F53"/>
    <mergeCell ref="E5:E9"/>
    <mergeCell ref="F10:F14"/>
    <mergeCell ref="C3:C4"/>
    <mergeCell ref="C39:C43"/>
    <mergeCell ref="D10:D14"/>
    <mergeCell ref="C10:C14"/>
    <mergeCell ref="D3:D4"/>
    <mergeCell ref="D5:D9"/>
    <mergeCell ref="C5:C9"/>
    <mergeCell ref="C32:C38"/>
    <mergeCell ref="D32:D38"/>
    <mergeCell ref="D16:D20"/>
    <mergeCell ref="C16:C20"/>
    <mergeCell ref="E16:E20"/>
    <mergeCell ref="E21:E24"/>
    <mergeCell ref="E3:E4"/>
    <mergeCell ref="E32:E38"/>
    <mergeCell ref="E39:E43"/>
    <mergeCell ref="E44:E48"/>
    <mergeCell ref="E29:E31"/>
    <mergeCell ref="E10:E14"/>
  </mergeCells>
  <phoneticPr fontId="15" type="noConversion"/>
  <pageMargins left="0.26" right="0.33333333333333331" top="0.74803149606299213" bottom="0.74803149606299213" header="0.31496062992125984" footer="0.31496062992125984"/>
  <pageSetup paperSize="9" scale="64" orientation="landscape" horizontalDpi="4294967293" r:id="rId1"/>
  <rowBreaks count="3" manualBreakCount="3">
    <brk id="26" max="16383" man="1"/>
    <brk id="53" max="16383" man="1"/>
    <brk id="78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6"/>
  <sheetViews>
    <sheetView view="pageBreakPreview" topLeftCell="A85" zoomScale="70" zoomScaleNormal="100" zoomScaleSheetLayoutView="70" workbookViewId="0">
      <selection activeCell="D96" sqref="D96"/>
    </sheetView>
  </sheetViews>
  <sheetFormatPr defaultColWidth="9.1796875" defaultRowHeight="15.5" x14ac:dyDescent="0.35"/>
  <cols>
    <col min="1" max="1" width="5" style="825" customWidth="1"/>
    <col min="2" max="2" width="14.7265625" style="825" customWidth="1"/>
    <col min="3" max="3" width="12.1796875" style="825" bestFit="1" customWidth="1"/>
    <col min="4" max="4" width="29.453125" style="825" bestFit="1" customWidth="1"/>
    <col min="5" max="5" width="11.453125" style="825" bestFit="1" customWidth="1"/>
    <col min="6" max="6" width="5.7265625" style="825" bestFit="1" customWidth="1"/>
    <col min="7" max="7" width="9.1796875" style="825"/>
    <col min="8" max="8" width="8.54296875" style="825" bestFit="1" customWidth="1"/>
    <col min="9" max="9" width="8.54296875" style="825" hidden="1" customWidth="1"/>
    <col min="10" max="10" width="35.7265625" style="820" customWidth="1"/>
    <col min="11" max="11" width="43.453125" style="820" bestFit="1" customWidth="1"/>
    <col min="12" max="12" width="35.7265625" style="820" customWidth="1"/>
    <col min="13" max="16384" width="9.1796875" style="825"/>
  </cols>
  <sheetData>
    <row r="1" spans="1:12" s="854" customFormat="1" ht="21" customHeight="1" x14ac:dyDescent="0.3">
      <c r="A1" s="882" t="s">
        <v>188</v>
      </c>
      <c r="G1" s="854" t="s">
        <v>100</v>
      </c>
      <c r="J1" s="1045"/>
      <c r="K1" s="1045"/>
      <c r="L1" s="846"/>
    </row>
    <row r="2" spans="1:12" s="865" customFormat="1" ht="34" customHeight="1" x14ac:dyDescent="0.35">
      <c r="A2" s="859" t="s">
        <v>55</v>
      </c>
      <c r="B2" s="859" t="s">
        <v>54</v>
      </c>
      <c r="C2" s="859" t="s">
        <v>53</v>
      </c>
      <c r="D2" s="859" t="s">
        <v>52</v>
      </c>
      <c r="E2" s="859" t="s">
        <v>51</v>
      </c>
      <c r="F2" s="859" t="s">
        <v>31</v>
      </c>
      <c r="G2" s="859" t="s">
        <v>56</v>
      </c>
      <c r="H2" s="859" t="s">
        <v>57</v>
      </c>
      <c r="I2" s="859" t="s">
        <v>110</v>
      </c>
      <c r="J2" s="859" t="s">
        <v>58</v>
      </c>
      <c r="K2" s="859" t="s">
        <v>59</v>
      </c>
      <c r="L2" s="859" t="s">
        <v>60</v>
      </c>
    </row>
    <row r="3" spans="1:12" s="854" customFormat="1" ht="21" customHeight="1" x14ac:dyDescent="0.35">
      <c r="A3" s="1035">
        <v>1</v>
      </c>
      <c r="B3" s="1035" t="s">
        <v>5</v>
      </c>
      <c r="C3" s="1035" t="s">
        <v>49</v>
      </c>
      <c r="D3" s="1035" t="s">
        <v>50</v>
      </c>
      <c r="E3" s="1035" t="s">
        <v>0</v>
      </c>
      <c r="F3" s="1035">
        <v>3</v>
      </c>
      <c r="G3" s="856" t="s">
        <v>83</v>
      </c>
      <c r="H3" s="856" t="s">
        <v>8</v>
      </c>
      <c r="I3" s="856" t="s">
        <v>111</v>
      </c>
      <c r="J3" s="844" t="s">
        <v>716</v>
      </c>
      <c r="K3" s="847" t="s">
        <v>717</v>
      </c>
      <c r="L3" s="844"/>
    </row>
    <row r="4" spans="1:12" s="854" customFormat="1" ht="21" customHeight="1" x14ac:dyDescent="0.35">
      <c r="A4" s="1040"/>
      <c r="B4" s="1040"/>
      <c r="C4" s="1040"/>
      <c r="D4" s="1040"/>
      <c r="E4" s="1040"/>
      <c r="F4" s="1040"/>
      <c r="G4" s="856" t="s">
        <v>84</v>
      </c>
      <c r="H4" s="856" t="s">
        <v>9</v>
      </c>
      <c r="I4" s="856" t="s">
        <v>111</v>
      </c>
      <c r="J4" s="844" t="s">
        <v>127</v>
      </c>
      <c r="K4" s="844" t="s">
        <v>123</v>
      </c>
      <c r="L4" s="844"/>
    </row>
    <row r="5" spans="1:12" s="854" customFormat="1" ht="21" customHeight="1" x14ac:dyDescent="0.35">
      <c r="A5" s="1040"/>
      <c r="B5" s="1040"/>
      <c r="C5" s="1040"/>
      <c r="D5" s="1040"/>
      <c r="E5" s="1040"/>
      <c r="F5" s="1040"/>
      <c r="G5" s="856" t="s">
        <v>85</v>
      </c>
      <c r="H5" s="856" t="s">
        <v>10</v>
      </c>
      <c r="I5" s="856" t="s">
        <v>111</v>
      </c>
      <c r="J5" s="844" t="s">
        <v>120</v>
      </c>
      <c r="K5" s="844" t="s">
        <v>205</v>
      </c>
      <c r="L5" s="844"/>
    </row>
    <row r="6" spans="1:12" s="854" customFormat="1" ht="21" customHeight="1" x14ac:dyDescent="0.35">
      <c r="A6" s="1038"/>
      <c r="B6" s="1038"/>
      <c r="C6" s="1038"/>
      <c r="D6" s="1038"/>
      <c r="E6" s="1038"/>
      <c r="F6" s="1038"/>
      <c r="G6" s="856" t="s">
        <v>96</v>
      </c>
      <c r="H6" s="856" t="s">
        <v>18</v>
      </c>
      <c r="I6" s="856"/>
      <c r="J6" s="844" t="s">
        <v>718</v>
      </c>
      <c r="K6" s="844" t="s">
        <v>719</v>
      </c>
      <c r="L6" s="844"/>
    </row>
    <row r="7" spans="1:12" s="854" customFormat="1" ht="21" customHeight="1" x14ac:dyDescent="0.35">
      <c r="A7" s="1035">
        <v>2</v>
      </c>
      <c r="B7" s="1035" t="s">
        <v>384</v>
      </c>
      <c r="C7" s="1035" t="s">
        <v>310</v>
      </c>
      <c r="D7" s="1035" t="s">
        <v>403</v>
      </c>
      <c r="E7" s="1035" t="s">
        <v>1</v>
      </c>
      <c r="F7" s="1035">
        <v>3</v>
      </c>
      <c r="G7" s="856" t="s">
        <v>86</v>
      </c>
      <c r="H7" s="856" t="s">
        <v>376</v>
      </c>
      <c r="I7" s="856" t="s">
        <v>478</v>
      </c>
      <c r="J7" s="996" t="s">
        <v>685</v>
      </c>
      <c r="K7" s="996" t="s">
        <v>654</v>
      </c>
      <c r="L7" s="998" t="s">
        <v>621</v>
      </c>
    </row>
    <row r="8" spans="1:12" s="854" customFormat="1" ht="21" customHeight="1" x14ac:dyDescent="0.35">
      <c r="A8" s="1040"/>
      <c r="B8" s="1040"/>
      <c r="C8" s="1040"/>
      <c r="D8" s="1040"/>
      <c r="E8" s="1040"/>
      <c r="F8" s="1040"/>
      <c r="G8" s="856" t="s">
        <v>87</v>
      </c>
      <c r="H8" s="856" t="s">
        <v>377</v>
      </c>
      <c r="I8" s="856" t="s">
        <v>478</v>
      </c>
      <c r="J8" s="996" t="s">
        <v>635</v>
      </c>
      <c r="K8" s="996" t="s">
        <v>686</v>
      </c>
      <c r="L8" s="997" t="s">
        <v>683</v>
      </c>
    </row>
    <row r="9" spans="1:12" s="854" customFormat="1" ht="21" customHeight="1" x14ac:dyDescent="0.35">
      <c r="A9" s="1040"/>
      <c r="B9" s="1040"/>
      <c r="C9" s="1040"/>
      <c r="D9" s="1040"/>
      <c r="E9" s="1040"/>
      <c r="F9" s="1040"/>
      <c r="G9" s="856" t="s">
        <v>88</v>
      </c>
      <c r="H9" s="856" t="s">
        <v>378</v>
      </c>
      <c r="I9" s="856" t="s">
        <v>478</v>
      </c>
      <c r="J9" s="996" t="s">
        <v>685</v>
      </c>
      <c r="K9" s="996" t="s">
        <v>623</v>
      </c>
      <c r="L9" s="998" t="s">
        <v>608</v>
      </c>
    </row>
    <row r="10" spans="1:12" s="854" customFormat="1" ht="21" customHeight="1" x14ac:dyDescent="0.35">
      <c r="A10" s="1040"/>
      <c r="B10" s="1040"/>
      <c r="C10" s="1040"/>
      <c r="D10" s="1040"/>
      <c r="E10" s="1040"/>
      <c r="F10" s="1040"/>
      <c r="G10" s="856" t="s">
        <v>89</v>
      </c>
      <c r="H10" s="856" t="s">
        <v>379</v>
      </c>
      <c r="I10" s="856" t="s">
        <v>478</v>
      </c>
      <c r="J10" s="996" t="s">
        <v>635</v>
      </c>
      <c r="K10" s="996" t="s">
        <v>610</v>
      </c>
      <c r="L10" s="996"/>
    </row>
    <row r="11" spans="1:12" s="854" customFormat="1" ht="21" customHeight="1" x14ac:dyDescent="0.35">
      <c r="A11" s="1040"/>
      <c r="B11" s="1040"/>
      <c r="C11" s="1040"/>
      <c r="D11" s="1040"/>
      <c r="E11" s="1040"/>
      <c r="F11" s="1040"/>
      <c r="G11" s="856" t="s">
        <v>90</v>
      </c>
      <c r="H11" s="856" t="s">
        <v>380</v>
      </c>
      <c r="I11" s="856" t="s">
        <v>478</v>
      </c>
      <c r="J11" s="996" t="s">
        <v>643</v>
      </c>
      <c r="K11" s="996" t="s">
        <v>686</v>
      </c>
      <c r="L11" s="996" t="s">
        <v>634</v>
      </c>
    </row>
    <row r="12" spans="1:12" s="854" customFormat="1" ht="21" customHeight="1" x14ac:dyDescent="0.35">
      <c r="A12" s="1038"/>
      <c r="B12" s="1038"/>
      <c r="C12" s="1038"/>
      <c r="D12" s="1038"/>
      <c r="E12" s="1038"/>
      <c r="F12" s="1038"/>
      <c r="G12" s="856" t="s">
        <v>180</v>
      </c>
      <c r="H12" s="856" t="s">
        <v>381</v>
      </c>
      <c r="I12" s="856" t="s">
        <v>478</v>
      </c>
      <c r="J12" s="996" t="s">
        <v>643</v>
      </c>
      <c r="K12" s="998" t="s">
        <v>634</v>
      </c>
      <c r="L12" s="996"/>
    </row>
    <row r="13" spans="1:12" s="854" customFormat="1" ht="21" customHeight="1" x14ac:dyDescent="0.35">
      <c r="A13" s="1035">
        <v>3</v>
      </c>
      <c r="B13" s="1034" t="s">
        <v>5</v>
      </c>
      <c r="C13" s="1034" t="s">
        <v>69</v>
      </c>
      <c r="D13" s="1034" t="s">
        <v>30</v>
      </c>
      <c r="E13" s="1034" t="s">
        <v>2</v>
      </c>
      <c r="F13" s="1034">
        <v>3</v>
      </c>
      <c r="G13" s="856" t="s">
        <v>181</v>
      </c>
      <c r="H13" s="856" t="s">
        <v>8</v>
      </c>
      <c r="I13" s="856" t="s">
        <v>480</v>
      </c>
      <c r="J13" s="856" t="s">
        <v>562</v>
      </c>
      <c r="K13" s="856" t="s">
        <v>572</v>
      </c>
      <c r="L13" s="844"/>
    </row>
    <row r="14" spans="1:12" s="854" customFormat="1" ht="21" customHeight="1" x14ac:dyDescent="0.35">
      <c r="A14" s="1040"/>
      <c r="B14" s="1034"/>
      <c r="C14" s="1034"/>
      <c r="D14" s="1034"/>
      <c r="E14" s="1034"/>
      <c r="F14" s="1034"/>
      <c r="G14" s="856" t="s">
        <v>91</v>
      </c>
      <c r="H14" s="856" t="s">
        <v>9</v>
      </c>
      <c r="I14" s="856" t="s">
        <v>480</v>
      </c>
      <c r="J14" s="856" t="s">
        <v>573</v>
      </c>
      <c r="K14" s="856" t="s">
        <v>574</v>
      </c>
      <c r="L14" s="844"/>
    </row>
    <row r="15" spans="1:12" s="854" customFormat="1" ht="21" customHeight="1" x14ac:dyDescent="0.35">
      <c r="A15" s="1040"/>
      <c r="B15" s="1034"/>
      <c r="C15" s="1034"/>
      <c r="D15" s="1034"/>
      <c r="E15" s="1034"/>
      <c r="F15" s="1034"/>
      <c r="G15" s="856" t="s">
        <v>92</v>
      </c>
      <c r="H15" s="856" t="s">
        <v>10</v>
      </c>
      <c r="I15" s="856" t="s">
        <v>480</v>
      </c>
      <c r="J15" s="856" t="s">
        <v>575</v>
      </c>
      <c r="K15" s="856" t="s">
        <v>576</v>
      </c>
      <c r="L15" s="844"/>
    </row>
    <row r="16" spans="1:12" s="854" customFormat="1" ht="21" customHeight="1" x14ac:dyDescent="0.35">
      <c r="A16" s="1040"/>
      <c r="B16" s="1034"/>
      <c r="C16" s="1034"/>
      <c r="D16" s="1034"/>
      <c r="E16" s="1034"/>
      <c r="F16" s="1034"/>
      <c r="G16" s="856" t="s">
        <v>328</v>
      </c>
      <c r="H16" s="856" t="s">
        <v>11</v>
      </c>
      <c r="I16" s="856" t="s">
        <v>480</v>
      </c>
      <c r="J16" s="856" t="s">
        <v>577</v>
      </c>
      <c r="K16" s="856" t="s">
        <v>578</v>
      </c>
      <c r="L16" s="844"/>
    </row>
    <row r="17" spans="1:12" s="854" customFormat="1" ht="21" customHeight="1" x14ac:dyDescent="0.35">
      <c r="A17" s="1040"/>
      <c r="B17" s="1034"/>
      <c r="C17" s="1034"/>
      <c r="D17" s="1034"/>
      <c r="E17" s="1034"/>
      <c r="F17" s="1034"/>
      <c r="G17" s="856" t="s">
        <v>329</v>
      </c>
      <c r="H17" s="856" t="s">
        <v>12</v>
      </c>
      <c r="I17" s="856" t="s">
        <v>480</v>
      </c>
      <c r="J17" s="856" t="s">
        <v>562</v>
      </c>
      <c r="K17" s="856" t="s">
        <v>579</v>
      </c>
      <c r="L17" s="844"/>
    </row>
    <row r="18" spans="1:12" s="854" customFormat="1" ht="21" customHeight="1" x14ac:dyDescent="0.35">
      <c r="A18" s="1040"/>
      <c r="B18" s="1034"/>
      <c r="C18" s="1034"/>
      <c r="D18" s="1034"/>
      <c r="E18" s="1034"/>
      <c r="F18" s="1034"/>
      <c r="G18" s="856" t="s">
        <v>330</v>
      </c>
      <c r="H18" s="856" t="s">
        <v>17</v>
      </c>
      <c r="I18" s="856" t="s">
        <v>480</v>
      </c>
      <c r="J18" s="856" t="s">
        <v>575</v>
      </c>
      <c r="K18" s="856" t="s">
        <v>580</v>
      </c>
      <c r="L18" s="844"/>
    </row>
    <row r="19" spans="1:12" s="854" customFormat="1" ht="21" customHeight="1" x14ac:dyDescent="0.35">
      <c r="A19" s="1040"/>
      <c r="B19" s="1034"/>
      <c r="C19" s="1034"/>
      <c r="D19" s="1034"/>
      <c r="E19" s="1034"/>
      <c r="F19" s="1034"/>
      <c r="G19" s="856" t="s">
        <v>331</v>
      </c>
      <c r="H19" s="856" t="s">
        <v>18</v>
      </c>
      <c r="I19" s="856" t="s">
        <v>480</v>
      </c>
      <c r="J19" s="856" t="s">
        <v>573</v>
      </c>
      <c r="K19" s="856" t="s">
        <v>581</v>
      </c>
      <c r="L19" s="844"/>
    </row>
    <row r="20" spans="1:12" s="854" customFormat="1" ht="21" customHeight="1" x14ac:dyDescent="0.3">
      <c r="A20" s="1035">
        <v>5</v>
      </c>
      <c r="B20" s="1035" t="s">
        <v>3</v>
      </c>
      <c r="C20" s="1035" t="s">
        <v>470</v>
      </c>
      <c r="D20" s="1035" t="s">
        <v>469</v>
      </c>
      <c r="E20" s="1035" t="s">
        <v>0</v>
      </c>
      <c r="F20" s="1035">
        <v>3</v>
      </c>
      <c r="G20" s="856" t="s">
        <v>332</v>
      </c>
      <c r="H20" s="856" t="s">
        <v>21</v>
      </c>
      <c r="I20" s="856" t="s">
        <v>478</v>
      </c>
      <c r="J20" s="891" t="s">
        <v>131</v>
      </c>
      <c r="K20" s="890" t="s">
        <v>164</v>
      </c>
      <c r="L20" s="844"/>
    </row>
    <row r="21" spans="1:12" s="854" customFormat="1" ht="21" customHeight="1" x14ac:dyDescent="0.3">
      <c r="A21" s="1040"/>
      <c r="B21" s="1040"/>
      <c r="C21" s="1040"/>
      <c r="D21" s="1040"/>
      <c r="E21" s="1040"/>
      <c r="F21" s="1040"/>
      <c r="G21" s="856" t="s">
        <v>333</v>
      </c>
      <c r="H21" s="856" t="s">
        <v>13</v>
      </c>
      <c r="I21" s="856" t="s">
        <v>478</v>
      </c>
      <c r="J21" s="889" t="s">
        <v>518</v>
      </c>
      <c r="K21" s="889" t="s">
        <v>517</v>
      </c>
      <c r="L21" s="844"/>
    </row>
    <row r="22" spans="1:12" s="854" customFormat="1" ht="21" customHeight="1" x14ac:dyDescent="0.3">
      <c r="A22" s="1040"/>
      <c r="B22" s="1040"/>
      <c r="C22" s="1040"/>
      <c r="D22" s="1040"/>
      <c r="E22" s="1040"/>
      <c r="F22" s="1040"/>
      <c r="G22" s="856" t="s">
        <v>334</v>
      </c>
      <c r="H22" s="856" t="s">
        <v>22</v>
      </c>
      <c r="I22" s="856" t="s">
        <v>478</v>
      </c>
      <c r="J22" s="889" t="s">
        <v>144</v>
      </c>
      <c r="K22" s="889" t="s">
        <v>158</v>
      </c>
      <c r="L22" s="844"/>
    </row>
    <row r="23" spans="1:12" s="854" customFormat="1" ht="21" customHeight="1" x14ac:dyDescent="0.35">
      <c r="A23" s="1040"/>
      <c r="B23" s="1040"/>
      <c r="C23" s="1040"/>
      <c r="D23" s="1040"/>
      <c r="E23" s="1040"/>
      <c r="F23" s="1040"/>
      <c r="G23" s="856" t="s">
        <v>93</v>
      </c>
      <c r="H23" s="856" t="s">
        <v>23</v>
      </c>
      <c r="I23" s="856" t="s">
        <v>478</v>
      </c>
      <c r="J23" s="891" t="s">
        <v>133</v>
      </c>
      <c r="K23" s="844" t="s">
        <v>515</v>
      </c>
      <c r="L23" s="844"/>
    </row>
    <row r="24" spans="1:12" s="854" customFormat="1" ht="21" customHeight="1" x14ac:dyDescent="0.3">
      <c r="A24" s="1040"/>
      <c r="B24" s="1040"/>
      <c r="C24" s="1040"/>
      <c r="D24" s="1040"/>
      <c r="E24" s="1040"/>
      <c r="F24" s="1040"/>
      <c r="G24" s="856" t="s">
        <v>94</v>
      </c>
      <c r="H24" s="856" t="s">
        <v>38</v>
      </c>
      <c r="I24" s="856" t="s">
        <v>478</v>
      </c>
      <c r="J24" s="889" t="s">
        <v>520</v>
      </c>
      <c r="K24" s="889" t="s">
        <v>516</v>
      </c>
      <c r="L24" s="845"/>
    </row>
    <row r="25" spans="1:12" s="854" customFormat="1" ht="21" customHeight="1" x14ac:dyDescent="0.3">
      <c r="A25" s="1038"/>
      <c r="B25" s="1038"/>
      <c r="C25" s="1038"/>
      <c r="D25" s="1040"/>
      <c r="E25" s="1038"/>
      <c r="F25" s="1038"/>
      <c r="G25" s="868" t="s">
        <v>95</v>
      </c>
      <c r="H25" s="868" t="s">
        <v>39</v>
      </c>
      <c r="I25" s="868" t="s">
        <v>477</v>
      </c>
      <c r="J25" s="889" t="s">
        <v>156</v>
      </c>
      <c r="K25" s="890" t="s">
        <v>172</v>
      </c>
      <c r="L25" s="870"/>
    </row>
    <row r="26" spans="1:12" s="847" customFormat="1" ht="21" customHeight="1" x14ac:dyDescent="0.35">
      <c r="A26" s="1050"/>
      <c r="B26" s="1050" t="s">
        <v>5</v>
      </c>
      <c r="C26" s="1050" t="s">
        <v>72</v>
      </c>
      <c r="D26" s="1050" t="s">
        <v>250</v>
      </c>
      <c r="E26" s="1050" t="s">
        <v>1</v>
      </c>
      <c r="F26" s="1050">
        <v>3</v>
      </c>
      <c r="G26" s="844" t="s">
        <v>97</v>
      </c>
      <c r="H26" s="844" t="s">
        <v>19</v>
      </c>
      <c r="I26" s="844"/>
      <c r="J26" s="844" t="s">
        <v>224</v>
      </c>
      <c r="K26" s="844" t="s">
        <v>117</v>
      </c>
      <c r="L26" s="845"/>
    </row>
    <row r="27" spans="1:12" s="847" customFormat="1" ht="21" customHeight="1" x14ac:dyDescent="0.35">
      <c r="A27" s="1057"/>
      <c r="B27" s="1057"/>
      <c r="C27" s="1057"/>
      <c r="D27" s="1057"/>
      <c r="E27" s="1057"/>
      <c r="F27" s="1057"/>
      <c r="G27" s="844" t="s">
        <v>98</v>
      </c>
      <c r="H27" s="844" t="s">
        <v>20</v>
      </c>
      <c r="I27" s="844"/>
      <c r="J27" s="844" t="s">
        <v>226</v>
      </c>
      <c r="K27" s="844" t="s">
        <v>242</v>
      </c>
      <c r="L27" s="845"/>
    </row>
    <row r="28" spans="1:12" ht="20.25" hidden="1" customHeight="1" x14ac:dyDescent="0.35">
      <c r="A28" s="835"/>
      <c r="B28" s="827"/>
      <c r="C28" s="827"/>
      <c r="D28" s="827"/>
      <c r="E28" s="827"/>
      <c r="F28" s="827"/>
      <c r="G28" s="827"/>
      <c r="H28" s="827"/>
      <c r="I28" s="827"/>
      <c r="J28" s="1078"/>
      <c r="K28" s="1078"/>
      <c r="L28" s="836"/>
    </row>
    <row r="29" spans="1:12" s="831" customFormat="1" ht="32.5" hidden="1" customHeight="1" x14ac:dyDescent="0.35">
      <c r="A29" s="829"/>
      <c r="B29" s="829"/>
      <c r="C29" s="829"/>
      <c r="D29" s="829"/>
      <c r="E29" s="829"/>
      <c r="F29" s="829"/>
      <c r="G29" s="829"/>
      <c r="H29" s="829"/>
      <c r="I29" s="829"/>
      <c r="J29" s="829"/>
      <c r="K29" s="829"/>
      <c r="L29" s="829"/>
    </row>
    <row r="30" spans="1:12" ht="21" hidden="1" customHeight="1" x14ac:dyDescent="0.35">
      <c r="A30" s="830"/>
      <c r="B30" s="834"/>
      <c r="C30" s="830"/>
      <c r="D30" s="830"/>
      <c r="E30" s="830"/>
      <c r="F30" s="830"/>
      <c r="G30" s="827"/>
      <c r="H30" s="827"/>
      <c r="I30" s="827"/>
      <c r="J30" s="817"/>
      <c r="K30" s="817"/>
      <c r="L30" s="817"/>
    </row>
    <row r="31" spans="1:12" ht="21" hidden="1" customHeight="1" x14ac:dyDescent="0.35">
      <c r="A31" s="830"/>
      <c r="B31" s="834"/>
      <c r="C31" s="830"/>
      <c r="D31" s="830"/>
      <c r="E31" s="830"/>
      <c r="F31" s="830"/>
      <c r="G31" s="827"/>
      <c r="H31" s="827"/>
      <c r="I31" s="827"/>
      <c r="J31" s="817"/>
      <c r="K31" s="817"/>
      <c r="L31" s="817"/>
    </row>
    <row r="32" spans="1:12" ht="21" hidden="1" customHeight="1" x14ac:dyDescent="0.35">
      <c r="A32" s="830"/>
      <c r="B32" s="834"/>
      <c r="C32" s="830"/>
      <c r="D32" s="830"/>
      <c r="E32" s="830"/>
      <c r="F32" s="830"/>
      <c r="G32" s="827"/>
      <c r="H32" s="827"/>
      <c r="I32" s="827"/>
      <c r="J32" s="817"/>
      <c r="K32" s="826"/>
      <c r="L32" s="817"/>
    </row>
    <row r="33" spans="1:13" ht="21" hidden="1" customHeight="1" x14ac:dyDescent="0.35">
      <c r="A33" s="830"/>
      <c r="B33" s="834"/>
      <c r="C33" s="830"/>
      <c r="D33" s="830"/>
      <c r="E33" s="830"/>
      <c r="F33" s="830"/>
      <c r="G33" s="827"/>
      <c r="H33" s="827"/>
      <c r="I33" s="827"/>
      <c r="J33" s="817"/>
      <c r="K33" s="817"/>
      <c r="L33" s="817"/>
    </row>
    <row r="34" spans="1:13" hidden="1" x14ac:dyDescent="0.35">
      <c r="A34" s="830"/>
      <c r="B34" s="834"/>
      <c r="C34" s="830"/>
      <c r="D34" s="830"/>
      <c r="E34" s="830"/>
      <c r="F34" s="830"/>
      <c r="G34" s="827"/>
      <c r="H34" s="827"/>
      <c r="I34" s="827"/>
      <c r="J34" s="817"/>
      <c r="K34" s="817"/>
      <c r="L34" s="817"/>
    </row>
    <row r="35" spans="1:13" hidden="1" x14ac:dyDescent="0.35">
      <c r="A35" s="827"/>
      <c r="B35" s="833"/>
      <c r="C35" s="827"/>
      <c r="D35" s="827"/>
      <c r="E35" s="827"/>
      <c r="F35" s="827"/>
      <c r="G35" s="827"/>
      <c r="H35" s="827"/>
      <c r="I35" s="827"/>
      <c r="J35" s="817"/>
      <c r="K35" s="817"/>
      <c r="L35" s="817"/>
    </row>
    <row r="36" spans="1:13" ht="21" hidden="1" customHeight="1" x14ac:dyDescent="0.35">
      <c r="A36" s="827"/>
      <c r="B36" s="833"/>
      <c r="C36" s="827"/>
      <c r="D36" s="827"/>
      <c r="E36" s="827"/>
      <c r="F36" s="827"/>
      <c r="G36" s="827"/>
      <c r="H36" s="827"/>
      <c r="I36" s="827"/>
      <c r="J36" s="817"/>
      <c r="K36" s="817"/>
      <c r="L36" s="817"/>
    </row>
    <row r="37" spans="1:13" ht="21" hidden="1" customHeight="1" x14ac:dyDescent="0.35">
      <c r="A37" s="827"/>
      <c r="B37" s="833"/>
      <c r="C37" s="827"/>
      <c r="D37" s="827"/>
      <c r="E37" s="827"/>
      <c r="F37" s="827"/>
      <c r="G37" s="827"/>
      <c r="H37" s="827"/>
      <c r="I37" s="827"/>
      <c r="J37" s="817"/>
      <c r="K37" s="817"/>
      <c r="L37" s="817"/>
    </row>
    <row r="38" spans="1:13" ht="21" hidden="1" customHeight="1" x14ac:dyDescent="0.35">
      <c r="A38" s="827"/>
      <c r="B38" s="833"/>
      <c r="C38" s="827"/>
      <c r="D38" s="827"/>
      <c r="E38" s="827"/>
      <c r="F38" s="827"/>
      <c r="G38" s="827"/>
      <c r="H38" s="827"/>
      <c r="I38" s="827"/>
      <c r="J38" s="817"/>
      <c r="K38" s="817"/>
      <c r="L38" s="817"/>
    </row>
    <row r="39" spans="1:13" ht="21" hidden="1" customHeight="1" x14ac:dyDescent="0.35">
      <c r="A39" s="827"/>
      <c r="B39" s="833"/>
      <c r="C39" s="827"/>
      <c r="D39" s="827"/>
      <c r="E39" s="827"/>
      <c r="F39" s="827"/>
      <c r="G39" s="827"/>
      <c r="H39" s="827"/>
      <c r="I39" s="827"/>
      <c r="J39" s="817"/>
      <c r="K39" s="817"/>
      <c r="L39" s="817"/>
    </row>
    <row r="40" spans="1:13" ht="21" hidden="1" customHeight="1" x14ac:dyDescent="0.35">
      <c r="A40" s="827"/>
      <c r="B40" s="833"/>
      <c r="C40" s="827"/>
      <c r="D40" s="827"/>
      <c r="E40" s="827"/>
      <c r="F40" s="827"/>
      <c r="G40" s="827"/>
      <c r="H40" s="827"/>
      <c r="I40" s="827"/>
      <c r="J40" s="817"/>
      <c r="K40" s="817"/>
      <c r="L40" s="817"/>
    </row>
    <row r="41" spans="1:13" ht="20.25" hidden="1" customHeight="1" x14ac:dyDescent="0.35">
      <c r="A41" s="827"/>
      <c r="B41" s="833"/>
      <c r="C41" s="827"/>
      <c r="D41" s="827"/>
      <c r="E41" s="827"/>
      <c r="F41" s="827"/>
      <c r="G41" s="827"/>
      <c r="H41" s="827"/>
      <c r="I41" s="827"/>
      <c r="J41" s="827"/>
      <c r="K41" s="827"/>
      <c r="L41" s="817"/>
    </row>
    <row r="42" spans="1:13" ht="20.25" customHeight="1" x14ac:dyDescent="0.35">
      <c r="A42" s="822" t="s">
        <v>345</v>
      </c>
      <c r="B42" s="816"/>
      <c r="C42" s="816"/>
      <c r="D42" s="816"/>
      <c r="E42" s="816"/>
      <c r="F42" s="816"/>
      <c r="G42" s="816"/>
      <c r="H42" s="816"/>
      <c r="I42" s="816"/>
      <c r="J42" s="816"/>
      <c r="K42" s="816"/>
      <c r="L42" s="816"/>
    </row>
    <row r="43" spans="1:13" ht="29.5" customHeight="1" x14ac:dyDescent="0.35">
      <c r="A43" s="829" t="s">
        <v>55</v>
      </c>
      <c r="B43" s="829" t="s">
        <v>54</v>
      </c>
      <c r="C43" s="829" t="s">
        <v>53</v>
      </c>
      <c r="D43" s="829" t="s">
        <v>52</v>
      </c>
      <c r="E43" s="829" t="s">
        <v>51</v>
      </c>
      <c r="F43" s="829" t="s">
        <v>31</v>
      </c>
      <c r="G43" s="829" t="s">
        <v>56</v>
      </c>
      <c r="H43" s="829" t="s">
        <v>57</v>
      </c>
      <c r="I43" s="829" t="s">
        <v>110</v>
      </c>
      <c r="J43" s="829" t="s">
        <v>58</v>
      </c>
      <c r="K43" s="829" t="s">
        <v>59</v>
      </c>
      <c r="L43" s="829" t="s">
        <v>60</v>
      </c>
    </row>
    <row r="44" spans="1:13" ht="20.25" customHeight="1" x14ac:dyDescent="0.35">
      <c r="A44" s="827">
        <v>1</v>
      </c>
      <c r="B44" s="827" t="s">
        <v>5</v>
      </c>
      <c r="C44" s="827" t="s">
        <v>69</v>
      </c>
      <c r="D44" s="827" t="s">
        <v>107</v>
      </c>
      <c r="E44" s="827" t="s">
        <v>2</v>
      </c>
      <c r="F44" s="827">
        <v>3</v>
      </c>
      <c r="G44" s="827" t="s">
        <v>83</v>
      </c>
      <c r="H44" s="827" t="s">
        <v>26</v>
      </c>
      <c r="I44" s="827" t="s">
        <v>480</v>
      </c>
      <c r="J44" s="827" t="s">
        <v>582</v>
      </c>
      <c r="K44" s="827"/>
      <c r="L44" s="827"/>
    </row>
    <row r="45" spans="1:13" ht="20.25" customHeight="1" x14ac:dyDescent="0.35">
      <c r="A45" s="827">
        <v>2</v>
      </c>
      <c r="B45" s="827" t="s">
        <v>5</v>
      </c>
      <c r="C45" s="827" t="s">
        <v>69</v>
      </c>
      <c r="D45" s="827" t="s">
        <v>108</v>
      </c>
      <c r="E45" s="827" t="s">
        <v>2</v>
      </c>
      <c r="F45" s="827">
        <v>3</v>
      </c>
      <c r="G45" s="827" t="s">
        <v>84</v>
      </c>
      <c r="H45" s="827" t="s">
        <v>26</v>
      </c>
      <c r="I45" s="827" t="s">
        <v>480</v>
      </c>
      <c r="J45" s="827" t="s">
        <v>583</v>
      </c>
      <c r="K45" s="827" t="s">
        <v>584</v>
      </c>
      <c r="L45" s="827"/>
    </row>
    <row r="46" spans="1:13" ht="20.25" customHeight="1" x14ac:dyDescent="0.35">
      <c r="A46" s="827">
        <v>3</v>
      </c>
      <c r="B46" s="827" t="s">
        <v>5</v>
      </c>
      <c r="C46" s="827" t="s">
        <v>69</v>
      </c>
      <c r="D46" s="827" t="s">
        <v>106</v>
      </c>
      <c r="E46" s="827" t="s">
        <v>2</v>
      </c>
      <c r="F46" s="827">
        <v>3</v>
      </c>
      <c r="G46" s="827" t="s">
        <v>85</v>
      </c>
      <c r="H46" s="827" t="s">
        <v>26</v>
      </c>
      <c r="I46" s="827" t="s">
        <v>480</v>
      </c>
      <c r="J46" s="827" t="s">
        <v>585</v>
      </c>
      <c r="K46" s="827" t="s">
        <v>586</v>
      </c>
      <c r="L46" s="827"/>
    </row>
    <row r="47" spans="1:13" ht="20.25" customHeight="1" x14ac:dyDescent="0.35">
      <c r="A47" s="827">
        <v>4</v>
      </c>
      <c r="B47" s="827" t="s">
        <v>5</v>
      </c>
      <c r="C47" s="827" t="s">
        <v>69</v>
      </c>
      <c r="D47" s="827" t="s">
        <v>105</v>
      </c>
      <c r="E47" s="827" t="s">
        <v>2</v>
      </c>
      <c r="F47" s="827">
        <v>3</v>
      </c>
      <c r="G47" s="827" t="s">
        <v>86</v>
      </c>
      <c r="H47" s="827" t="s">
        <v>26</v>
      </c>
      <c r="I47" s="827" t="s">
        <v>480</v>
      </c>
      <c r="J47" s="827" t="s">
        <v>587</v>
      </c>
      <c r="K47" s="827" t="s">
        <v>588</v>
      </c>
      <c r="L47" s="827"/>
      <c r="M47" s="815"/>
    </row>
    <row r="48" spans="1:13" s="831" customFormat="1" ht="31" customHeight="1" x14ac:dyDescent="0.35">
      <c r="A48" s="832" t="s">
        <v>347</v>
      </c>
      <c r="B48" s="825"/>
      <c r="C48" s="825"/>
      <c r="D48" s="816"/>
      <c r="E48" s="816"/>
      <c r="F48" s="816"/>
      <c r="G48" s="816" t="s">
        <v>100</v>
      </c>
      <c r="H48" s="816"/>
      <c r="I48" s="816"/>
      <c r="J48" s="1045"/>
      <c r="K48" s="1045"/>
      <c r="L48" s="819"/>
    </row>
    <row r="49" spans="1:12" s="831" customFormat="1" ht="36" customHeight="1" x14ac:dyDescent="0.35">
      <c r="A49" s="829" t="s">
        <v>55</v>
      </c>
      <c r="B49" s="829" t="s">
        <v>54</v>
      </c>
      <c r="C49" s="829" t="s">
        <v>53</v>
      </c>
      <c r="D49" s="829" t="s">
        <v>52</v>
      </c>
      <c r="E49" s="829" t="s">
        <v>51</v>
      </c>
      <c r="F49" s="829" t="s">
        <v>31</v>
      </c>
      <c r="G49" s="829" t="s">
        <v>56</v>
      </c>
      <c r="H49" s="829" t="s">
        <v>57</v>
      </c>
      <c r="I49" s="829" t="s">
        <v>110</v>
      </c>
      <c r="J49" s="829" t="s">
        <v>58</v>
      </c>
      <c r="K49" s="829" t="s">
        <v>59</v>
      </c>
      <c r="L49" s="829" t="s">
        <v>60</v>
      </c>
    </row>
    <row r="50" spans="1:12" s="821" customFormat="1" ht="26" customHeight="1" x14ac:dyDescent="0.35">
      <c r="A50" s="1037">
        <v>1</v>
      </c>
      <c r="B50" s="1037" t="s">
        <v>5</v>
      </c>
      <c r="C50" s="1035" t="s">
        <v>263</v>
      </c>
      <c r="D50" s="1037" t="s">
        <v>14</v>
      </c>
      <c r="E50" s="1037" t="s">
        <v>0</v>
      </c>
      <c r="F50" s="1037">
        <v>3</v>
      </c>
      <c r="G50" s="833" t="s">
        <v>83</v>
      </c>
      <c r="H50" s="833" t="s">
        <v>8</v>
      </c>
      <c r="I50" s="833" t="s">
        <v>111</v>
      </c>
      <c r="J50" s="817" t="s">
        <v>205</v>
      </c>
      <c r="K50" s="817" t="s">
        <v>220</v>
      </c>
      <c r="L50" s="818"/>
    </row>
    <row r="51" spans="1:12" s="821" customFormat="1" ht="21" customHeight="1" x14ac:dyDescent="0.35">
      <c r="A51" s="1041"/>
      <c r="B51" s="1041"/>
      <c r="C51" s="1040"/>
      <c r="D51" s="1041"/>
      <c r="E51" s="1041"/>
      <c r="F51" s="1041"/>
      <c r="G51" s="827" t="s">
        <v>84</v>
      </c>
      <c r="H51" s="833" t="s">
        <v>9</v>
      </c>
      <c r="I51" s="833" t="s">
        <v>111</v>
      </c>
      <c r="J51" s="817" t="s">
        <v>197</v>
      </c>
      <c r="K51" s="817" t="s">
        <v>241</v>
      </c>
      <c r="L51" s="833"/>
    </row>
    <row r="52" spans="1:12" s="821" customFormat="1" ht="21" customHeight="1" x14ac:dyDescent="0.35">
      <c r="A52" s="1041"/>
      <c r="B52" s="1041"/>
      <c r="C52" s="1040"/>
      <c r="D52" s="1041"/>
      <c r="E52" s="1041"/>
      <c r="F52" s="1041"/>
      <c r="G52" s="827" t="s">
        <v>85</v>
      </c>
      <c r="H52" s="833" t="s">
        <v>10</v>
      </c>
      <c r="I52" s="833" t="s">
        <v>111</v>
      </c>
      <c r="J52" s="817" t="s">
        <v>200</v>
      </c>
      <c r="K52" s="817" t="s">
        <v>221</v>
      </c>
      <c r="L52" s="827"/>
    </row>
    <row r="53" spans="1:12" s="821" customFormat="1" ht="21" customHeight="1" x14ac:dyDescent="0.35">
      <c r="A53" s="1041"/>
      <c r="B53" s="1041"/>
      <c r="C53" s="1040"/>
      <c r="D53" s="1041"/>
      <c r="E53" s="1041"/>
      <c r="F53" s="1041"/>
      <c r="G53" s="827" t="s">
        <v>86</v>
      </c>
      <c r="H53" s="833" t="s">
        <v>11</v>
      </c>
      <c r="I53" s="833" t="s">
        <v>111</v>
      </c>
      <c r="J53" s="817" t="s">
        <v>114</v>
      </c>
      <c r="K53" s="817" t="s">
        <v>222</v>
      </c>
      <c r="L53" s="827"/>
    </row>
    <row r="54" spans="1:12" s="821" customFormat="1" ht="21" customHeight="1" x14ac:dyDescent="0.35">
      <c r="A54" s="1041"/>
      <c r="B54" s="1041"/>
      <c r="C54" s="1040"/>
      <c r="D54" s="1041"/>
      <c r="E54" s="1041"/>
      <c r="F54" s="1041"/>
      <c r="G54" s="827" t="s">
        <v>87</v>
      </c>
      <c r="H54" s="833" t="s">
        <v>12</v>
      </c>
      <c r="I54" s="833" t="s">
        <v>111</v>
      </c>
      <c r="J54" s="817" t="s">
        <v>225</v>
      </c>
      <c r="K54" s="817" t="s">
        <v>227</v>
      </c>
      <c r="L54" s="827"/>
    </row>
    <row r="55" spans="1:12" s="821" customFormat="1" ht="21" customHeight="1" x14ac:dyDescent="0.35">
      <c r="A55" s="1039"/>
      <c r="B55" s="1039"/>
      <c r="C55" s="1038"/>
      <c r="D55" s="1039"/>
      <c r="E55" s="1039"/>
      <c r="F55" s="1039"/>
      <c r="G55" s="827" t="s">
        <v>88</v>
      </c>
      <c r="H55" s="833" t="s">
        <v>17</v>
      </c>
      <c r="I55" s="833" t="s">
        <v>111</v>
      </c>
      <c r="J55" s="817" t="s">
        <v>117</v>
      </c>
      <c r="K55" s="817" t="s">
        <v>194</v>
      </c>
      <c r="L55" s="827"/>
    </row>
    <row r="56" spans="1:12" s="903" customFormat="1" ht="21" customHeight="1" x14ac:dyDescent="0.35">
      <c r="A56" s="1025">
        <v>2</v>
      </c>
      <c r="B56" s="1025" t="s">
        <v>384</v>
      </c>
      <c r="C56" s="1025" t="s">
        <v>67</v>
      </c>
      <c r="D56" s="1028" t="s">
        <v>404</v>
      </c>
      <c r="E56" s="1025" t="s">
        <v>1</v>
      </c>
      <c r="F56" s="1025">
        <v>3</v>
      </c>
      <c r="G56" s="1026" t="s">
        <v>92</v>
      </c>
      <c r="H56" s="1026" t="s">
        <v>381</v>
      </c>
      <c r="I56" s="1026" t="s">
        <v>480</v>
      </c>
      <c r="J56" s="849" t="s">
        <v>766</v>
      </c>
      <c r="K56" s="1026" t="s">
        <v>564</v>
      </c>
      <c r="L56" s="1026"/>
    </row>
    <row r="57" spans="1:12" s="903" customFormat="1" ht="21" customHeight="1" x14ac:dyDescent="0.35">
      <c r="A57" s="1035">
        <v>3</v>
      </c>
      <c r="B57" s="1035" t="s">
        <v>384</v>
      </c>
      <c r="C57" s="1035" t="s">
        <v>460</v>
      </c>
      <c r="D57" s="1050" t="s">
        <v>459</v>
      </c>
      <c r="E57" s="1035" t="s">
        <v>0</v>
      </c>
      <c r="F57" s="1035">
        <v>3</v>
      </c>
      <c r="G57" s="1026" t="s">
        <v>328</v>
      </c>
      <c r="H57" s="1026" t="s">
        <v>376</v>
      </c>
      <c r="I57" s="1026" t="s">
        <v>478</v>
      </c>
      <c r="J57" s="1031" t="s">
        <v>680</v>
      </c>
      <c r="K57" s="1029" t="s">
        <v>611</v>
      </c>
      <c r="L57" s="1026"/>
    </row>
    <row r="58" spans="1:12" s="903" customFormat="1" ht="21" customHeight="1" x14ac:dyDescent="0.35">
      <c r="A58" s="1038"/>
      <c r="B58" s="1038"/>
      <c r="C58" s="1038"/>
      <c r="D58" s="1057"/>
      <c r="E58" s="1038"/>
      <c r="F58" s="1038"/>
      <c r="G58" s="1026" t="s">
        <v>329</v>
      </c>
      <c r="H58" s="1026" t="s">
        <v>377</v>
      </c>
      <c r="I58" s="1026" t="s">
        <v>478</v>
      </c>
      <c r="J58" s="959" t="s">
        <v>652</v>
      </c>
      <c r="K58" s="1029"/>
      <c r="L58" s="1026"/>
    </row>
    <row r="59" spans="1:12" s="850" customFormat="1" ht="21" customHeight="1" x14ac:dyDescent="0.35">
      <c r="A59" s="1050">
        <v>4</v>
      </c>
      <c r="B59" s="1050" t="s">
        <v>3</v>
      </c>
      <c r="C59" s="1050" t="s">
        <v>472</v>
      </c>
      <c r="D59" s="1050" t="s">
        <v>471</v>
      </c>
      <c r="E59" s="1050" t="s">
        <v>0</v>
      </c>
      <c r="F59" s="1050">
        <v>3</v>
      </c>
      <c r="G59" s="844" t="s">
        <v>330</v>
      </c>
      <c r="H59" s="844" t="s">
        <v>21</v>
      </c>
      <c r="I59" s="844" t="s">
        <v>477</v>
      </c>
      <c r="J59" s="889" t="s">
        <v>136</v>
      </c>
      <c r="K59" s="1001" t="s">
        <v>159</v>
      </c>
      <c r="L59" s="844"/>
    </row>
    <row r="60" spans="1:12" s="850" customFormat="1" ht="21" customHeight="1" x14ac:dyDescent="0.35">
      <c r="A60" s="1051"/>
      <c r="B60" s="1051"/>
      <c r="C60" s="1051"/>
      <c r="D60" s="1051"/>
      <c r="E60" s="1051"/>
      <c r="F60" s="1051"/>
      <c r="G60" s="844" t="s">
        <v>331</v>
      </c>
      <c r="H60" s="844" t="s">
        <v>13</v>
      </c>
      <c r="I60" s="844" t="s">
        <v>477</v>
      </c>
      <c r="J60" s="889" t="s">
        <v>137</v>
      </c>
      <c r="K60" s="889" t="s">
        <v>160</v>
      </c>
      <c r="L60" s="844"/>
    </row>
    <row r="61" spans="1:12" s="850" customFormat="1" ht="21" customHeight="1" x14ac:dyDescent="0.35">
      <c r="A61" s="1051"/>
      <c r="B61" s="1051"/>
      <c r="C61" s="1051"/>
      <c r="D61" s="1051"/>
      <c r="E61" s="1051"/>
      <c r="F61" s="1051"/>
      <c r="G61" s="844" t="s">
        <v>332</v>
      </c>
      <c r="H61" s="844" t="s">
        <v>22</v>
      </c>
      <c r="I61" s="844" t="s">
        <v>477</v>
      </c>
      <c r="J61" s="889" t="s">
        <v>135</v>
      </c>
      <c r="K61" s="889" t="s">
        <v>158</v>
      </c>
      <c r="L61" s="844"/>
    </row>
    <row r="62" spans="1:12" s="850" customFormat="1" ht="21" customHeight="1" x14ac:dyDescent="0.35">
      <c r="A62" s="1051"/>
      <c r="B62" s="1051"/>
      <c r="C62" s="1051"/>
      <c r="D62" s="1051"/>
      <c r="E62" s="1051"/>
      <c r="F62" s="1051"/>
      <c r="G62" s="844" t="s">
        <v>333</v>
      </c>
      <c r="H62" s="844" t="s">
        <v>23</v>
      </c>
      <c r="I62" s="844" t="s">
        <v>477</v>
      </c>
      <c r="J62" s="889" t="s">
        <v>132</v>
      </c>
      <c r="K62" s="889" t="s">
        <v>152</v>
      </c>
      <c r="L62" s="844"/>
    </row>
    <row r="63" spans="1:12" s="850" customFormat="1" ht="21" customHeight="1" x14ac:dyDescent="0.35">
      <c r="A63" s="1051"/>
      <c r="B63" s="1051"/>
      <c r="C63" s="1051"/>
      <c r="D63" s="1051"/>
      <c r="E63" s="1051"/>
      <c r="F63" s="1051"/>
      <c r="G63" s="844" t="s">
        <v>334</v>
      </c>
      <c r="H63" s="844" t="s">
        <v>38</v>
      </c>
      <c r="I63" s="844" t="s">
        <v>477</v>
      </c>
      <c r="J63" s="889" t="s">
        <v>518</v>
      </c>
      <c r="K63" s="889" t="s">
        <v>516</v>
      </c>
      <c r="L63" s="844"/>
    </row>
    <row r="64" spans="1:12" s="850" customFormat="1" ht="21" customHeight="1" x14ac:dyDescent="0.35">
      <c r="A64" s="1057"/>
      <c r="B64" s="1057"/>
      <c r="C64" s="1057"/>
      <c r="D64" s="1057"/>
      <c r="E64" s="1057"/>
      <c r="F64" s="1057"/>
      <c r="G64" s="844" t="s">
        <v>93</v>
      </c>
      <c r="H64" s="844" t="s">
        <v>39</v>
      </c>
      <c r="I64" s="844" t="s">
        <v>477</v>
      </c>
      <c r="J64" s="889" t="s">
        <v>153</v>
      </c>
      <c r="K64" s="889" t="s">
        <v>156</v>
      </c>
      <c r="L64" s="844"/>
    </row>
    <row r="65" spans="1:12" s="850" customFormat="1" ht="21" customHeight="1" x14ac:dyDescent="0.35">
      <c r="A65" s="844">
        <v>5</v>
      </c>
      <c r="B65" s="844" t="s">
        <v>356</v>
      </c>
      <c r="C65" s="844" t="s">
        <v>410</v>
      </c>
      <c r="D65" s="844" t="s">
        <v>409</v>
      </c>
      <c r="E65" s="844" t="s">
        <v>2</v>
      </c>
      <c r="F65" s="844">
        <v>3</v>
      </c>
      <c r="G65" s="844" t="s">
        <v>94</v>
      </c>
      <c r="H65" s="844" t="s">
        <v>407</v>
      </c>
      <c r="I65" s="844" t="s">
        <v>477</v>
      </c>
      <c r="J65" s="889" t="s">
        <v>146</v>
      </c>
      <c r="K65" s="889" t="s">
        <v>159</v>
      </c>
      <c r="L65" s="844"/>
    </row>
    <row r="66" spans="1:12" s="850" customFormat="1" ht="21" customHeight="1" x14ac:dyDescent="0.35">
      <c r="A66" s="844">
        <v>6</v>
      </c>
      <c r="B66" s="844" t="s">
        <v>356</v>
      </c>
      <c r="C66" s="844" t="s">
        <v>423</v>
      </c>
      <c r="D66" s="844" t="s">
        <v>422</v>
      </c>
      <c r="E66" s="844" t="s">
        <v>1</v>
      </c>
      <c r="F66" s="844">
        <v>3</v>
      </c>
      <c r="G66" s="844" t="s">
        <v>95</v>
      </c>
      <c r="H66" s="844" t="s">
        <v>407</v>
      </c>
      <c r="I66" s="844" t="s">
        <v>477</v>
      </c>
      <c r="J66" s="889" t="s">
        <v>136</v>
      </c>
      <c r="K66" s="844" t="s">
        <v>515</v>
      </c>
      <c r="L66" s="844"/>
    </row>
    <row r="67" spans="1:12" s="850" customFormat="1" ht="21" customHeight="1" x14ac:dyDescent="0.35">
      <c r="A67" s="1050">
        <v>7</v>
      </c>
      <c r="B67" s="1050" t="s">
        <v>384</v>
      </c>
      <c r="C67" s="1050" t="s">
        <v>598</v>
      </c>
      <c r="D67" s="1050" t="s">
        <v>599</v>
      </c>
      <c r="E67" s="1050" t="s">
        <v>0</v>
      </c>
      <c r="F67" s="1050">
        <v>3</v>
      </c>
      <c r="G67" s="844" t="s">
        <v>96</v>
      </c>
      <c r="H67" s="844" t="s">
        <v>376</v>
      </c>
      <c r="I67" s="844" t="s">
        <v>478</v>
      </c>
      <c r="J67" s="999" t="s">
        <v>600</v>
      </c>
      <c r="K67" s="999" t="s">
        <v>601</v>
      </c>
      <c r="L67" s="844"/>
    </row>
    <row r="68" spans="1:12" s="850" customFormat="1" ht="21" customHeight="1" x14ac:dyDescent="0.35">
      <c r="A68" s="1051"/>
      <c r="B68" s="1051"/>
      <c r="C68" s="1051"/>
      <c r="D68" s="1051"/>
      <c r="E68" s="1051"/>
      <c r="F68" s="1051"/>
      <c r="G68" s="844" t="s">
        <v>97</v>
      </c>
      <c r="H68" s="844" t="s">
        <v>377</v>
      </c>
      <c r="I68" s="844" t="s">
        <v>478</v>
      </c>
      <c r="J68" s="999" t="s">
        <v>600</v>
      </c>
      <c r="K68" s="999" t="s">
        <v>602</v>
      </c>
      <c r="L68" s="844"/>
    </row>
    <row r="69" spans="1:12" s="847" customFormat="1" ht="20.25" customHeight="1" x14ac:dyDescent="0.35">
      <c r="A69" s="1057"/>
      <c r="B69" s="1057"/>
      <c r="C69" s="1057"/>
      <c r="D69" s="1057"/>
      <c r="E69" s="1057"/>
      <c r="F69" s="1057"/>
      <c r="G69" s="844" t="s">
        <v>98</v>
      </c>
      <c r="H69" s="844" t="s">
        <v>378</v>
      </c>
      <c r="I69" s="844" t="s">
        <v>478</v>
      </c>
      <c r="J69" s="999" t="s">
        <v>601</v>
      </c>
      <c r="K69" s="999" t="s">
        <v>602</v>
      </c>
      <c r="L69" s="844"/>
    </row>
    <row r="70" spans="1:12" s="997" customFormat="1" ht="20.25" customHeight="1" x14ac:dyDescent="0.35">
      <c r="A70" s="1050">
        <v>8</v>
      </c>
      <c r="B70" s="1050" t="s">
        <v>5</v>
      </c>
      <c r="C70" s="1050" t="s">
        <v>763</v>
      </c>
      <c r="D70" s="1050" t="s">
        <v>29</v>
      </c>
      <c r="E70" s="1050" t="s">
        <v>1</v>
      </c>
      <c r="F70" s="1050">
        <v>3</v>
      </c>
      <c r="G70" s="1030" t="s">
        <v>745</v>
      </c>
      <c r="H70" s="1030" t="s">
        <v>19</v>
      </c>
      <c r="I70" s="1030"/>
      <c r="J70" s="1030" t="s">
        <v>759</v>
      </c>
      <c r="K70" s="1030" t="s">
        <v>240</v>
      </c>
      <c r="L70" s="1030"/>
    </row>
    <row r="71" spans="1:12" s="997" customFormat="1" ht="20.25" customHeight="1" x14ac:dyDescent="0.35">
      <c r="A71" s="1051"/>
      <c r="B71" s="1051"/>
      <c r="C71" s="1051"/>
      <c r="D71" s="1051"/>
      <c r="E71" s="1051"/>
      <c r="F71" s="1051"/>
      <c r="G71" s="1030" t="s">
        <v>744</v>
      </c>
      <c r="H71" s="1030" t="s">
        <v>20</v>
      </c>
      <c r="I71" s="1030"/>
      <c r="J71" s="1030" t="s">
        <v>233</v>
      </c>
      <c r="K71" s="1030" t="s">
        <v>760</v>
      </c>
      <c r="L71" s="1030"/>
    </row>
    <row r="72" spans="1:12" s="997" customFormat="1" ht="20.25" customHeight="1" x14ac:dyDescent="0.35">
      <c r="A72" s="1051"/>
      <c r="B72" s="1051"/>
      <c r="C72" s="1051"/>
      <c r="D72" s="1051"/>
      <c r="E72" s="1051"/>
      <c r="F72" s="1051"/>
      <c r="G72" s="1030" t="s">
        <v>746</v>
      </c>
      <c r="H72" s="1030" t="s">
        <v>749</v>
      </c>
      <c r="I72" s="1030"/>
      <c r="J72" s="1030" t="s">
        <v>761</v>
      </c>
      <c r="K72" s="1030" t="s">
        <v>762</v>
      </c>
      <c r="L72" s="1030"/>
    </row>
    <row r="73" spans="1:12" s="997" customFormat="1" ht="20.25" customHeight="1" x14ac:dyDescent="0.35">
      <c r="A73" s="1051"/>
      <c r="B73" s="1051"/>
      <c r="C73" s="1051"/>
      <c r="D73" s="1051"/>
      <c r="E73" s="1051"/>
      <c r="F73" s="1051"/>
      <c r="G73" s="1030" t="s">
        <v>747</v>
      </c>
      <c r="H73" s="1030" t="s">
        <v>750</v>
      </c>
      <c r="I73" s="1030"/>
      <c r="J73" s="1030" t="s">
        <v>711</v>
      </c>
      <c r="K73" s="1030" t="s">
        <v>115</v>
      </c>
      <c r="L73" s="1030"/>
    </row>
    <row r="74" spans="1:12" s="997" customFormat="1" ht="20.25" customHeight="1" x14ac:dyDescent="0.35">
      <c r="A74" s="1057"/>
      <c r="B74" s="1057"/>
      <c r="C74" s="1057"/>
      <c r="D74" s="1057"/>
      <c r="E74" s="1057"/>
      <c r="F74" s="1057"/>
      <c r="G74" s="1030" t="s">
        <v>748</v>
      </c>
      <c r="H74" s="1030" t="s">
        <v>751</v>
      </c>
      <c r="I74" s="1030"/>
      <c r="J74" s="1030" t="s">
        <v>234</v>
      </c>
      <c r="K74" s="1030" t="s">
        <v>241</v>
      </c>
      <c r="L74" s="1030"/>
    </row>
    <row r="75" spans="1:12" s="863" customFormat="1" ht="30.65" customHeight="1" x14ac:dyDescent="0.35">
      <c r="A75" s="872" t="s">
        <v>730</v>
      </c>
      <c r="B75" s="847"/>
      <c r="C75" s="847"/>
      <c r="D75" s="851"/>
      <c r="E75" s="851"/>
      <c r="F75" s="851"/>
      <c r="G75" s="851" t="s">
        <v>100</v>
      </c>
      <c r="H75" s="851"/>
      <c r="I75" s="851"/>
      <c r="J75" s="1045"/>
      <c r="K75" s="1045"/>
      <c r="L75" s="846"/>
    </row>
    <row r="76" spans="1:12" s="847" customFormat="1" ht="34.5" customHeight="1" x14ac:dyDescent="0.35">
      <c r="A76" s="862" t="s">
        <v>55</v>
      </c>
      <c r="B76" s="862" t="s">
        <v>54</v>
      </c>
      <c r="C76" s="862" t="s">
        <v>53</v>
      </c>
      <c r="D76" s="862" t="s">
        <v>52</v>
      </c>
      <c r="E76" s="862" t="s">
        <v>51</v>
      </c>
      <c r="F76" s="862" t="s">
        <v>31</v>
      </c>
      <c r="G76" s="862" t="s">
        <v>56</v>
      </c>
      <c r="H76" s="862" t="s">
        <v>57</v>
      </c>
      <c r="I76" s="862" t="s">
        <v>110</v>
      </c>
      <c r="J76" s="862" t="s">
        <v>58</v>
      </c>
      <c r="K76" s="862" t="s">
        <v>59</v>
      </c>
      <c r="L76" s="862" t="s">
        <v>60</v>
      </c>
    </row>
    <row r="77" spans="1:12" s="847" customFormat="1" ht="31" x14ac:dyDescent="0.35">
      <c r="A77" s="844">
        <v>1</v>
      </c>
      <c r="B77" s="845" t="s">
        <v>61</v>
      </c>
      <c r="C77" s="844" t="s">
        <v>71</v>
      </c>
      <c r="D77" s="844" t="s">
        <v>41</v>
      </c>
      <c r="E77" s="844" t="s">
        <v>2</v>
      </c>
      <c r="F77" s="844">
        <v>2</v>
      </c>
      <c r="G77" s="844" t="s">
        <v>83</v>
      </c>
      <c r="H77" s="844" t="s">
        <v>62</v>
      </c>
      <c r="I77" s="844" t="s">
        <v>111</v>
      </c>
      <c r="J77" s="845" t="s">
        <v>697</v>
      </c>
      <c r="K77" s="845" t="s">
        <v>698</v>
      </c>
      <c r="L77" s="845"/>
    </row>
    <row r="78" spans="1:12" s="847" customFormat="1" ht="20.25" customHeight="1" x14ac:dyDescent="0.35">
      <c r="A78" s="1050">
        <v>2</v>
      </c>
      <c r="B78" s="1050" t="s">
        <v>3</v>
      </c>
      <c r="C78" s="1050" t="s">
        <v>71</v>
      </c>
      <c r="D78" s="1050" t="s">
        <v>41</v>
      </c>
      <c r="E78" s="1050" t="s">
        <v>2</v>
      </c>
      <c r="F78" s="1050">
        <v>2</v>
      </c>
      <c r="G78" s="844" t="s">
        <v>84</v>
      </c>
      <c r="H78" s="844" t="s">
        <v>21</v>
      </c>
      <c r="I78" s="844" t="s">
        <v>111</v>
      </c>
      <c r="J78" s="844" t="s">
        <v>208</v>
      </c>
      <c r="K78" s="844" t="s">
        <v>720</v>
      </c>
      <c r="L78" s="845"/>
    </row>
    <row r="79" spans="1:12" s="847" customFormat="1" ht="20.25" customHeight="1" x14ac:dyDescent="0.35">
      <c r="A79" s="1051"/>
      <c r="B79" s="1051"/>
      <c r="C79" s="1051"/>
      <c r="D79" s="1051"/>
      <c r="E79" s="1051"/>
      <c r="F79" s="1051"/>
      <c r="G79" s="844" t="s">
        <v>85</v>
      </c>
      <c r="H79" s="844" t="s">
        <v>13</v>
      </c>
      <c r="I79" s="844" t="s">
        <v>111</v>
      </c>
      <c r="J79" s="844" t="s">
        <v>217</v>
      </c>
      <c r="K79" s="844" t="s">
        <v>220</v>
      </c>
      <c r="L79" s="845"/>
    </row>
    <row r="80" spans="1:12" s="847" customFormat="1" ht="20.25" customHeight="1" x14ac:dyDescent="0.35">
      <c r="A80" s="1051"/>
      <c r="B80" s="1051"/>
      <c r="C80" s="1051"/>
      <c r="D80" s="1051"/>
      <c r="E80" s="1051"/>
      <c r="F80" s="1051"/>
      <c r="G80" s="844" t="s">
        <v>86</v>
      </c>
      <c r="H80" s="844" t="s">
        <v>22</v>
      </c>
      <c r="I80" s="844" t="s">
        <v>111</v>
      </c>
      <c r="J80" s="844" t="s">
        <v>233</v>
      </c>
      <c r="K80" s="844" t="s">
        <v>721</v>
      </c>
      <c r="L80" s="845"/>
    </row>
    <row r="81" spans="1:13" s="847" customFormat="1" ht="20.25" customHeight="1" x14ac:dyDescent="0.35">
      <c r="A81" s="1051"/>
      <c r="B81" s="1051"/>
      <c r="C81" s="1051"/>
      <c r="D81" s="1051"/>
      <c r="E81" s="1051"/>
      <c r="F81" s="1051"/>
      <c r="G81" s="844" t="s">
        <v>87</v>
      </c>
      <c r="H81" s="844" t="s">
        <v>23</v>
      </c>
      <c r="I81" s="844" t="s">
        <v>111</v>
      </c>
      <c r="J81" s="847" t="s">
        <v>722</v>
      </c>
      <c r="K81" s="844" t="s">
        <v>214</v>
      </c>
      <c r="L81" s="845"/>
    </row>
    <row r="82" spans="1:13" s="847" customFormat="1" ht="21" customHeight="1" x14ac:dyDescent="0.35">
      <c r="A82" s="1057"/>
      <c r="B82" s="1057"/>
      <c r="C82" s="1057"/>
      <c r="D82" s="1057"/>
      <c r="E82" s="1057"/>
      <c r="F82" s="1057"/>
      <c r="G82" s="844" t="s">
        <v>88</v>
      </c>
      <c r="H82" s="844" t="s">
        <v>38</v>
      </c>
      <c r="I82" s="844" t="s">
        <v>111</v>
      </c>
      <c r="J82" s="844" t="s">
        <v>197</v>
      </c>
      <c r="K82" s="844" t="s">
        <v>222</v>
      </c>
      <c r="L82" s="845"/>
    </row>
    <row r="83" spans="1:13" s="847" customFormat="1" ht="21" customHeight="1" x14ac:dyDescent="0.3">
      <c r="A83" s="1050">
        <v>3</v>
      </c>
      <c r="B83" s="1050" t="s">
        <v>3</v>
      </c>
      <c r="C83" s="1050" t="s">
        <v>375</v>
      </c>
      <c r="D83" s="1050" t="s">
        <v>374</v>
      </c>
      <c r="E83" s="1050" t="s">
        <v>1</v>
      </c>
      <c r="F83" s="1050">
        <v>2</v>
      </c>
      <c r="G83" s="844" t="s">
        <v>89</v>
      </c>
      <c r="H83" s="844" t="s">
        <v>21</v>
      </c>
      <c r="I83" s="844" t="s">
        <v>111</v>
      </c>
      <c r="J83" s="889" t="s">
        <v>135</v>
      </c>
      <c r="K83" s="889" t="s">
        <v>157</v>
      </c>
      <c r="L83" s="845"/>
    </row>
    <row r="84" spans="1:13" s="850" customFormat="1" ht="20.25" customHeight="1" x14ac:dyDescent="0.35">
      <c r="A84" s="1051"/>
      <c r="B84" s="1051"/>
      <c r="C84" s="1051"/>
      <c r="D84" s="1051"/>
      <c r="E84" s="1051"/>
      <c r="F84" s="1051"/>
      <c r="G84" s="844" t="s">
        <v>90</v>
      </c>
      <c r="H84" s="844" t="s">
        <v>13</v>
      </c>
      <c r="I84" s="844" t="s">
        <v>111</v>
      </c>
      <c r="J84" s="889" t="s">
        <v>132</v>
      </c>
      <c r="K84" s="890" t="s">
        <v>164</v>
      </c>
      <c r="L84" s="845"/>
      <c r="M84" s="851"/>
    </row>
    <row r="85" spans="1:13" s="850" customFormat="1" ht="20.25" customHeight="1" x14ac:dyDescent="0.35">
      <c r="A85" s="1051"/>
      <c r="B85" s="1051"/>
      <c r="C85" s="1051"/>
      <c r="D85" s="1051"/>
      <c r="E85" s="1051"/>
      <c r="F85" s="1051"/>
      <c r="G85" s="844" t="s">
        <v>180</v>
      </c>
      <c r="H85" s="844" t="s">
        <v>22</v>
      </c>
      <c r="I85" s="844" t="s">
        <v>111</v>
      </c>
      <c r="J85" s="891" t="s">
        <v>131</v>
      </c>
      <c r="K85" s="889" t="s">
        <v>169</v>
      </c>
      <c r="L85" s="844"/>
      <c r="M85" s="851"/>
    </row>
    <row r="86" spans="1:13" s="850" customFormat="1" ht="20.25" customHeight="1" x14ac:dyDescent="0.35">
      <c r="A86" s="1051"/>
      <c r="B86" s="1051"/>
      <c r="C86" s="1051"/>
      <c r="D86" s="1051"/>
      <c r="E86" s="1051"/>
      <c r="F86" s="1051"/>
      <c r="G86" s="844" t="s">
        <v>181</v>
      </c>
      <c r="H86" s="844" t="s">
        <v>23</v>
      </c>
      <c r="I86" s="844" t="s">
        <v>111</v>
      </c>
      <c r="J86" s="889" t="s">
        <v>139</v>
      </c>
      <c r="K86" s="889" t="s">
        <v>161</v>
      </c>
      <c r="L86" s="844"/>
      <c r="M86" s="851"/>
    </row>
    <row r="87" spans="1:13" s="850" customFormat="1" ht="20.149999999999999" customHeight="1" x14ac:dyDescent="0.35">
      <c r="A87" s="1051"/>
      <c r="B87" s="1051"/>
      <c r="C87" s="1051"/>
      <c r="D87" s="1051"/>
      <c r="E87" s="1051"/>
      <c r="F87" s="1051"/>
      <c r="G87" s="844" t="s">
        <v>91</v>
      </c>
      <c r="H87" s="844" t="s">
        <v>38</v>
      </c>
      <c r="I87" s="844" t="s">
        <v>111</v>
      </c>
      <c r="J87" s="889" t="s">
        <v>151</v>
      </c>
      <c r="K87" s="889" t="s">
        <v>522</v>
      </c>
      <c r="L87" s="844"/>
      <c r="M87" s="851"/>
    </row>
    <row r="88" spans="1:13" s="850" customFormat="1" ht="20.149999999999999" customHeight="1" x14ac:dyDescent="0.35">
      <c r="A88" s="1051"/>
      <c r="B88" s="1051"/>
      <c r="C88" s="1051"/>
      <c r="D88" s="1051"/>
      <c r="E88" s="1051"/>
      <c r="F88" s="1051"/>
      <c r="G88" s="844" t="s">
        <v>92</v>
      </c>
      <c r="H88" s="844" t="s">
        <v>39</v>
      </c>
      <c r="I88" s="844" t="s">
        <v>111</v>
      </c>
      <c r="J88" s="889" t="s">
        <v>520</v>
      </c>
      <c r="K88" s="890" t="s">
        <v>171</v>
      </c>
      <c r="L88" s="844"/>
      <c r="M88" s="851"/>
    </row>
    <row r="89" spans="1:13" s="850" customFormat="1" ht="20.149999999999999" customHeight="1" x14ac:dyDescent="0.35">
      <c r="A89" s="1057"/>
      <c r="B89" s="1057"/>
      <c r="C89" s="1057"/>
      <c r="D89" s="1057"/>
      <c r="E89" s="1057"/>
      <c r="F89" s="1057"/>
      <c r="G89" s="844" t="s">
        <v>328</v>
      </c>
      <c r="H89" s="844" t="s">
        <v>63</v>
      </c>
      <c r="I89" s="844" t="s">
        <v>111</v>
      </c>
      <c r="J89" s="889" t="s">
        <v>140</v>
      </c>
      <c r="K89" s="889" t="s">
        <v>158</v>
      </c>
      <c r="L89" s="844"/>
      <c r="M89" s="851"/>
    </row>
    <row r="90" spans="1:13" s="847" customFormat="1" ht="20.149999999999999" customHeight="1" x14ac:dyDescent="0.3">
      <c r="A90" s="1050">
        <v>4</v>
      </c>
      <c r="B90" s="1050" t="s">
        <v>3</v>
      </c>
      <c r="C90" s="1050" t="s">
        <v>474</v>
      </c>
      <c r="D90" s="1050" t="s">
        <v>473</v>
      </c>
      <c r="E90" s="1050" t="s">
        <v>0</v>
      </c>
      <c r="F90" s="1050">
        <v>2</v>
      </c>
      <c r="G90" s="844" t="s">
        <v>329</v>
      </c>
      <c r="H90" s="844" t="s">
        <v>21</v>
      </c>
      <c r="I90" s="844" t="s">
        <v>477</v>
      </c>
      <c r="J90" s="889" t="s">
        <v>145</v>
      </c>
      <c r="K90" s="890" t="s">
        <v>172</v>
      </c>
      <c r="L90" s="844"/>
      <c r="M90" s="852"/>
    </row>
    <row r="91" spans="1:13" s="847" customFormat="1" ht="21" customHeight="1" x14ac:dyDescent="0.3">
      <c r="A91" s="1051"/>
      <c r="B91" s="1051"/>
      <c r="C91" s="1051"/>
      <c r="D91" s="1051"/>
      <c r="E91" s="1051"/>
      <c r="F91" s="1051"/>
      <c r="G91" s="844" t="s">
        <v>330</v>
      </c>
      <c r="H91" s="844" t="s">
        <v>13</v>
      </c>
      <c r="I91" s="844" t="s">
        <v>477</v>
      </c>
      <c r="J91" s="889" t="s">
        <v>139</v>
      </c>
      <c r="K91" s="889" t="s">
        <v>516</v>
      </c>
      <c r="L91" s="844"/>
    </row>
    <row r="92" spans="1:13" s="847" customFormat="1" x14ac:dyDescent="0.3">
      <c r="A92" s="1051"/>
      <c r="B92" s="1051"/>
      <c r="C92" s="1051"/>
      <c r="D92" s="1051"/>
      <c r="E92" s="1051"/>
      <c r="F92" s="1051"/>
      <c r="G92" s="844" t="s">
        <v>331</v>
      </c>
      <c r="H92" s="844" t="s">
        <v>22</v>
      </c>
      <c r="I92" s="844" t="s">
        <v>477</v>
      </c>
      <c r="J92" s="889" t="s">
        <v>134</v>
      </c>
      <c r="K92" s="889" t="s">
        <v>161</v>
      </c>
      <c r="L92" s="845"/>
    </row>
    <row r="93" spans="1:13" s="847" customFormat="1" x14ac:dyDescent="0.3">
      <c r="A93" s="1051"/>
      <c r="B93" s="1051"/>
      <c r="C93" s="1051"/>
      <c r="D93" s="1051"/>
      <c r="E93" s="1051"/>
      <c r="F93" s="1051"/>
      <c r="G93" s="844" t="s">
        <v>332</v>
      </c>
      <c r="H93" s="844" t="s">
        <v>23</v>
      </c>
      <c r="I93" s="844" t="s">
        <v>477</v>
      </c>
      <c r="J93" s="889" t="s">
        <v>136</v>
      </c>
      <c r="K93" s="889" t="s">
        <v>169</v>
      </c>
      <c r="L93" s="844"/>
    </row>
    <row r="94" spans="1:13" s="847" customFormat="1" x14ac:dyDescent="0.3">
      <c r="A94" s="1051"/>
      <c r="B94" s="1051"/>
      <c r="C94" s="1051"/>
      <c r="D94" s="1051"/>
      <c r="E94" s="1051"/>
      <c r="F94" s="1051"/>
      <c r="G94" s="844" t="s">
        <v>333</v>
      </c>
      <c r="H94" s="844" t="s">
        <v>38</v>
      </c>
      <c r="I94" s="844" t="s">
        <v>477</v>
      </c>
      <c r="J94" s="889" t="s">
        <v>156</v>
      </c>
      <c r="K94" s="889" t="s">
        <v>162</v>
      </c>
      <c r="L94" s="844"/>
    </row>
    <row r="95" spans="1:13" s="847" customFormat="1" x14ac:dyDescent="0.3">
      <c r="A95" s="1057"/>
      <c r="B95" s="1057"/>
      <c r="C95" s="1057"/>
      <c r="D95" s="1057"/>
      <c r="E95" s="1057"/>
      <c r="F95" s="1057"/>
      <c r="G95" s="844" t="s">
        <v>334</v>
      </c>
      <c r="H95" s="844" t="s">
        <v>39</v>
      </c>
      <c r="I95" s="844" t="s">
        <v>477</v>
      </c>
      <c r="J95" s="889" t="s">
        <v>151</v>
      </c>
      <c r="K95" s="889" t="s">
        <v>519</v>
      </c>
      <c r="L95" s="844"/>
    </row>
    <row r="96" spans="1:13" s="854" customFormat="1" x14ac:dyDescent="0.35">
      <c r="A96" s="856"/>
      <c r="B96" s="856" t="s">
        <v>3</v>
      </c>
      <c r="C96" s="856" t="s">
        <v>369</v>
      </c>
      <c r="D96" s="856" t="s">
        <v>370</v>
      </c>
      <c r="E96" s="856" t="s">
        <v>1</v>
      </c>
      <c r="F96" s="856">
        <v>2</v>
      </c>
      <c r="G96" s="856" t="s">
        <v>96</v>
      </c>
      <c r="H96" s="856" t="s">
        <v>81</v>
      </c>
      <c r="I96" s="856"/>
      <c r="J96" s="895" t="s">
        <v>554</v>
      </c>
      <c r="K96" s="895" t="s">
        <v>555</v>
      </c>
      <c r="L96" s="895"/>
    </row>
    <row r="97" spans="1:12" x14ac:dyDescent="0.35">
      <c r="A97" s="827"/>
      <c r="B97" s="827"/>
      <c r="C97" s="827"/>
      <c r="D97" s="827"/>
      <c r="E97" s="827"/>
      <c r="F97" s="827"/>
      <c r="G97" s="827" t="s">
        <v>97</v>
      </c>
      <c r="H97" s="827"/>
      <c r="I97" s="827"/>
      <c r="J97" s="817"/>
      <c r="K97" s="817"/>
      <c r="L97" s="817"/>
    </row>
    <row r="98" spans="1:12" x14ac:dyDescent="0.35">
      <c r="A98" s="827"/>
      <c r="B98" s="827"/>
      <c r="C98" s="827"/>
      <c r="D98" s="827"/>
      <c r="E98" s="827"/>
      <c r="F98" s="827"/>
      <c r="G98" s="827" t="s">
        <v>98</v>
      </c>
      <c r="H98" s="827"/>
      <c r="I98" s="827"/>
      <c r="J98" s="817"/>
      <c r="K98" s="817"/>
      <c r="L98" s="817"/>
    </row>
    <row r="100" spans="1:12" x14ac:dyDescent="0.35">
      <c r="K100" s="820" t="s">
        <v>481</v>
      </c>
    </row>
    <row r="101" spans="1:12" x14ac:dyDescent="0.35">
      <c r="K101" s="820" t="s">
        <v>482</v>
      </c>
    </row>
    <row r="105" spans="1:12" x14ac:dyDescent="0.35">
      <c r="K105" s="820" t="s">
        <v>483</v>
      </c>
    </row>
    <row r="106" spans="1:12" x14ac:dyDescent="0.35">
      <c r="K106" s="820" t="s">
        <v>484</v>
      </c>
    </row>
  </sheetData>
  <mergeCells count="82">
    <mergeCell ref="A3:A6"/>
    <mergeCell ref="F3:F6"/>
    <mergeCell ref="E3:E6"/>
    <mergeCell ref="D3:D6"/>
    <mergeCell ref="C3:C6"/>
    <mergeCell ref="B3:B6"/>
    <mergeCell ref="C59:C64"/>
    <mergeCell ref="J75:K75"/>
    <mergeCell ref="J48:K48"/>
    <mergeCell ref="E50:E55"/>
    <mergeCell ref="E67:E69"/>
    <mergeCell ref="F67:F69"/>
    <mergeCell ref="D70:D74"/>
    <mergeCell ref="E70:E74"/>
    <mergeCell ref="F70:F74"/>
    <mergeCell ref="F57:F58"/>
    <mergeCell ref="A7:A12"/>
    <mergeCell ref="J1:K1"/>
    <mergeCell ref="J28:K28"/>
    <mergeCell ref="B59:B64"/>
    <mergeCell ref="D50:D55"/>
    <mergeCell ref="F59:F64"/>
    <mergeCell ref="E59:E64"/>
    <mergeCell ref="A59:A64"/>
    <mergeCell ref="C20:C25"/>
    <mergeCell ref="B20:B25"/>
    <mergeCell ref="A20:A25"/>
    <mergeCell ref="A13:A19"/>
    <mergeCell ref="D13:D19"/>
    <mergeCell ref="B50:B55"/>
    <mergeCell ref="A50:A55"/>
    <mergeCell ref="F7:F12"/>
    <mergeCell ref="C50:C55"/>
    <mergeCell ref="E7:E12"/>
    <mergeCell ref="F50:F55"/>
    <mergeCell ref="F13:F19"/>
    <mergeCell ref="C7:C12"/>
    <mergeCell ref="E20:E25"/>
    <mergeCell ref="F20:F25"/>
    <mergeCell ref="E13:E19"/>
    <mergeCell ref="B7:B12"/>
    <mergeCell ref="C26:C27"/>
    <mergeCell ref="D26:D27"/>
    <mergeCell ref="B26:B27"/>
    <mergeCell ref="D7:D12"/>
    <mergeCell ref="D20:D25"/>
    <mergeCell ref="C13:C19"/>
    <mergeCell ref="B13:B19"/>
    <mergeCell ref="A26:A27"/>
    <mergeCell ref="E26:E27"/>
    <mergeCell ref="F26:F27"/>
    <mergeCell ref="E90:E95"/>
    <mergeCell ref="D90:D95"/>
    <mergeCell ref="C90:C95"/>
    <mergeCell ref="B90:B95"/>
    <mergeCell ref="A90:A95"/>
    <mergeCell ref="A78:A82"/>
    <mergeCell ref="A83:A89"/>
    <mergeCell ref="D59:D64"/>
    <mergeCell ref="A67:A69"/>
    <mergeCell ref="B67:B69"/>
    <mergeCell ref="C67:C69"/>
    <mergeCell ref="D67:D69"/>
    <mergeCell ref="B78:B82"/>
    <mergeCell ref="A70:A74"/>
    <mergeCell ref="F90:F95"/>
    <mergeCell ref="C78:C82"/>
    <mergeCell ref="D78:D82"/>
    <mergeCell ref="E78:E82"/>
    <mergeCell ref="F78:F82"/>
    <mergeCell ref="F83:F89"/>
    <mergeCell ref="E83:E89"/>
    <mergeCell ref="D83:D89"/>
    <mergeCell ref="C83:C89"/>
    <mergeCell ref="B83:B89"/>
    <mergeCell ref="C70:C74"/>
    <mergeCell ref="B70:B74"/>
    <mergeCell ref="A57:A58"/>
    <mergeCell ref="C57:C58"/>
    <mergeCell ref="D57:D58"/>
    <mergeCell ref="B57:B58"/>
    <mergeCell ref="E57:E58"/>
  </mergeCells>
  <phoneticPr fontId="15" type="noConversion"/>
  <pageMargins left="0.26406249999999998" right="0.42656250000000001" top="0.74803149606299213" bottom="0.74803149606299213" header="0.31496062992125984" footer="0.31496062992125984"/>
  <pageSetup paperSize="9" scale="65" orientation="landscape" horizontalDpi="4294967293" r:id="rId1"/>
  <rowBreaks count="3" manualBreakCount="3">
    <brk id="41" max="11" man="1"/>
    <brk id="47" max="11" man="1"/>
    <brk id="74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8"/>
  <sheetViews>
    <sheetView topLeftCell="A7" workbookViewId="0">
      <selection activeCell="D37" sqref="D37"/>
    </sheetView>
  </sheetViews>
  <sheetFormatPr defaultColWidth="9.1796875" defaultRowHeight="14.5" x14ac:dyDescent="0.35"/>
  <cols>
    <col min="1" max="1" width="4.1796875" style="7" bestFit="1" customWidth="1"/>
    <col min="2" max="2" width="38.453125" style="7" bestFit="1" customWidth="1"/>
    <col min="3" max="16384" width="9.1796875" style="7"/>
  </cols>
  <sheetData>
    <row r="1" spans="1:2" x14ac:dyDescent="0.35">
      <c r="A1" s="4" t="s">
        <v>129</v>
      </c>
      <c r="B1" s="4" t="s">
        <v>130</v>
      </c>
    </row>
    <row r="2" spans="1:2" x14ac:dyDescent="0.35">
      <c r="A2" s="5">
        <v>1</v>
      </c>
      <c r="B2" s="8" t="s">
        <v>131</v>
      </c>
    </row>
    <row r="3" spans="1:2" x14ac:dyDescent="0.35">
      <c r="A3" s="5">
        <v>2</v>
      </c>
      <c r="B3" s="8" t="s">
        <v>132</v>
      </c>
    </row>
    <row r="4" spans="1:2" x14ac:dyDescent="0.35">
      <c r="A4" s="5">
        <v>3</v>
      </c>
      <c r="B4" s="8" t="s">
        <v>133</v>
      </c>
    </row>
    <row r="5" spans="1:2" x14ac:dyDescent="0.35">
      <c r="A5" s="5">
        <v>4</v>
      </c>
      <c r="B5" s="8" t="s">
        <v>134</v>
      </c>
    </row>
    <row r="6" spans="1:2" x14ac:dyDescent="0.35">
      <c r="A6" s="5">
        <v>5</v>
      </c>
      <c r="B6" s="8" t="s">
        <v>135</v>
      </c>
    </row>
    <row r="7" spans="1:2" x14ac:dyDescent="0.35">
      <c r="A7" s="5">
        <v>6</v>
      </c>
      <c r="B7" s="8" t="s">
        <v>136</v>
      </c>
    </row>
    <row r="8" spans="1:2" x14ac:dyDescent="0.35">
      <c r="A8" s="5">
        <v>7</v>
      </c>
      <c r="B8" s="8" t="s">
        <v>137</v>
      </c>
    </row>
    <row r="9" spans="1:2" x14ac:dyDescent="0.35">
      <c r="A9" s="5">
        <v>8</v>
      </c>
      <c r="B9" s="8" t="s">
        <v>138</v>
      </c>
    </row>
    <row r="10" spans="1:2" x14ac:dyDescent="0.35">
      <c r="A10" s="5">
        <v>9</v>
      </c>
      <c r="B10" s="8" t="s">
        <v>139</v>
      </c>
    </row>
    <row r="11" spans="1:2" x14ac:dyDescent="0.35">
      <c r="A11" s="5">
        <v>10</v>
      </c>
      <c r="B11" s="8" t="s">
        <v>140</v>
      </c>
    </row>
    <row r="12" spans="1:2" x14ac:dyDescent="0.35">
      <c r="A12" s="5">
        <v>11</v>
      </c>
      <c r="B12" s="8" t="s">
        <v>141</v>
      </c>
    </row>
    <row r="13" spans="1:2" x14ac:dyDescent="0.35">
      <c r="A13" s="5">
        <v>12</v>
      </c>
      <c r="B13" s="8" t="s">
        <v>142</v>
      </c>
    </row>
    <row r="14" spans="1:2" x14ac:dyDescent="0.35">
      <c r="A14" s="5">
        <v>13</v>
      </c>
      <c r="B14" s="8" t="s">
        <v>143</v>
      </c>
    </row>
    <row r="15" spans="1:2" x14ac:dyDescent="0.35">
      <c r="A15" s="5">
        <v>14</v>
      </c>
      <c r="B15" s="8" t="s">
        <v>144</v>
      </c>
    </row>
    <row r="16" spans="1:2" x14ac:dyDescent="0.35">
      <c r="A16" s="5">
        <v>15</v>
      </c>
      <c r="B16" s="8" t="s">
        <v>145</v>
      </c>
    </row>
    <row r="17" spans="1:2" x14ac:dyDescent="0.35">
      <c r="A17" s="5">
        <v>16</v>
      </c>
      <c r="B17" s="8" t="s">
        <v>146</v>
      </c>
    </row>
    <row r="18" spans="1:2" x14ac:dyDescent="0.35">
      <c r="A18" s="5">
        <v>17</v>
      </c>
      <c r="B18" s="8" t="s">
        <v>147</v>
      </c>
    </row>
    <row r="19" spans="1:2" x14ac:dyDescent="0.35">
      <c r="A19" s="5">
        <v>18</v>
      </c>
      <c r="B19" s="8" t="s">
        <v>148</v>
      </c>
    </row>
    <row r="20" spans="1:2" x14ac:dyDescent="0.35">
      <c r="A20" s="5">
        <v>19</v>
      </c>
      <c r="B20" s="8" t="s">
        <v>149</v>
      </c>
    </row>
    <row r="21" spans="1:2" x14ac:dyDescent="0.35">
      <c r="A21" s="5">
        <v>20</v>
      </c>
      <c r="B21" s="8" t="s">
        <v>150</v>
      </c>
    </row>
    <row r="22" spans="1:2" x14ac:dyDescent="0.35">
      <c r="A22" s="5">
        <v>21</v>
      </c>
      <c r="B22" s="8" t="s">
        <v>151</v>
      </c>
    </row>
    <row r="23" spans="1:2" x14ac:dyDescent="0.35">
      <c r="A23" s="5">
        <v>22</v>
      </c>
      <c r="B23" s="8" t="s">
        <v>152</v>
      </c>
    </row>
    <row r="24" spans="1:2" x14ac:dyDescent="0.35">
      <c r="A24" s="5">
        <v>23</v>
      </c>
      <c r="B24" s="8" t="s">
        <v>153</v>
      </c>
    </row>
    <row r="25" spans="1:2" x14ac:dyDescent="0.35">
      <c r="A25" s="5">
        <v>24</v>
      </c>
      <c r="B25" s="8" t="s">
        <v>154</v>
      </c>
    </row>
    <row r="26" spans="1:2" x14ac:dyDescent="0.35">
      <c r="A26" s="5">
        <v>25</v>
      </c>
      <c r="B26" s="8" t="s">
        <v>155</v>
      </c>
    </row>
    <row r="27" spans="1:2" x14ac:dyDescent="0.35">
      <c r="A27" s="5">
        <v>26</v>
      </c>
      <c r="B27" s="8" t="s">
        <v>156</v>
      </c>
    </row>
    <row r="28" spans="1:2" x14ac:dyDescent="0.35">
      <c r="A28" s="5">
        <v>27</v>
      </c>
      <c r="B28" s="8" t="s">
        <v>157</v>
      </c>
    </row>
    <row r="29" spans="1:2" x14ac:dyDescent="0.35">
      <c r="A29" s="5">
        <v>28</v>
      </c>
      <c r="B29" s="8" t="s">
        <v>158</v>
      </c>
    </row>
    <row r="30" spans="1:2" x14ac:dyDescent="0.35">
      <c r="A30" s="5">
        <v>29</v>
      </c>
      <c r="B30" s="8" t="s">
        <v>159</v>
      </c>
    </row>
    <row r="31" spans="1:2" x14ac:dyDescent="0.35">
      <c r="A31" s="5">
        <v>30</v>
      </c>
      <c r="B31" s="8" t="s">
        <v>160</v>
      </c>
    </row>
    <row r="32" spans="1:2" x14ac:dyDescent="0.35">
      <c r="A32" s="5">
        <v>31</v>
      </c>
      <c r="B32" s="8" t="s">
        <v>161</v>
      </c>
    </row>
    <row r="33" spans="1:2" x14ac:dyDescent="0.35">
      <c r="A33" s="5">
        <v>32</v>
      </c>
      <c r="B33" s="8" t="s">
        <v>162</v>
      </c>
    </row>
    <row r="34" spans="1:2" x14ac:dyDescent="0.35">
      <c r="A34" s="5">
        <v>33</v>
      </c>
      <c r="B34" s="8" t="s">
        <v>163</v>
      </c>
    </row>
    <row r="35" spans="1:2" x14ac:dyDescent="0.35">
      <c r="A35" s="5">
        <v>34</v>
      </c>
      <c r="B35" s="9" t="s">
        <v>164</v>
      </c>
    </row>
    <row r="36" spans="1:2" x14ac:dyDescent="0.35">
      <c r="A36" s="5">
        <v>35</v>
      </c>
      <c r="B36" s="10" t="s">
        <v>165</v>
      </c>
    </row>
    <row r="37" spans="1:2" x14ac:dyDescent="0.35">
      <c r="A37" s="5">
        <v>36</v>
      </c>
      <c r="B37" s="11" t="s">
        <v>166</v>
      </c>
    </row>
    <row r="38" spans="1:2" x14ac:dyDescent="0.35">
      <c r="A38" s="5">
        <v>37</v>
      </c>
      <c r="B38" s="11" t="s">
        <v>167</v>
      </c>
    </row>
    <row r="39" spans="1:2" x14ac:dyDescent="0.35">
      <c r="A39" s="5">
        <v>38</v>
      </c>
      <c r="B39" s="10" t="s">
        <v>168</v>
      </c>
    </row>
    <row r="40" spans="1:2" x14ac:dyDescent="0.35">
      <c r="A40" s="5">
        <v>39</v>
      </c>
      <c r="B40" s="10" t="s">
        <v>169</v>
      </c>
    </row>
    <row r="41" spans="1:2" x14ac:dyDescent="0.35">
      <c r="A41" s="5">
        <v>40</v>
      </c>
      <c r="B41" s="10" t="s">
        <v>170</v>
      </c>
    </row>
    <row r="42" spans="1:2" x14ac:dyDescent="0.35">
      <c r="A42" s="5">
        <v>41</v>
      </c>
      <c r="B42" s="9" t="s">
        <v>171</v>
      </c>
    </row>
    <row r="43" spans="1:2" x14ac:dyDescent="0.35">
      <c r="A43" s="5">
        <v>42</v>
      </c>
      <c r="B43" s="9" t="s">
        <v>172</v>
      </c>
    </row>
    <row r="44" spans="1:2" x14ac:dyDescent="0.35">
      <c r="A44" s="5">
        <v>43</v>
      </c>
      <c r="B44" s="10" t="s">
        <v>173</v>
      </c>
    </row>
    <row r="45" spans="1:2" x14ac:dyDescent="0.35">
      <c r="A45" s="5">
        <v>44</v>
      </c>
      <c r="B45" s="10" t="s">
        <v>174</v>
      </c>
    </row>
    <row r="46" spans="1:2" x14ac:dyDescent="0.35">
      <c r="A46" s="5">
        <v>45</v>
      </c>
      <c r="B46" s="10" t="s">
        <v>175</v>
      </c>
    </row>
    <row r="47" spans="1:2" x14ac:dyDescent="0.35">
      <c r="A47" s="6">
        <v>46</v>
      </c>
      <c r="B47" s="12" t="s">
        <v>176</v>
      </c>
    </row>
    <row r="48" spans="1:2" x14ac:dyDescent="0.35">
      <c r="A48" s="6">
        <v>47</v>
      </c>
      <c r="B48" s="10" t="s">
        <v>177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40"/>
  <sheetViews>
    <sheetView topLeftCell="A22" workbookViewId="0">
      <selection activeCell="B32" sqref="B32"/>
    </sheetView>
  </sheetViews>
  <sheetFormatPr defaultRowHeight="14.5" x14ac:dyDescent="0.35"/>
  <cols>
    <col min="1" max="1" width="11.453125" customWidth="1"/>
    <col min="2" max="2" width="30" bestFit="1" customWidth="1"/>
    <col min="4" max="4" width="28.7265625" customWidth="1"/>
    <col min="5" max="5" width="40.7265625" bestFit="1" customWidth="1"/>
  </cols>
  <sheetData>
    <row r="1" spans="1:4" x14ac:dyDescent="0.35">
      <c r="A1" s="1079" t="s">
        <v>195</v>
      </c>
      <c r="B1" s="1080" t="s">
        <v>130</v>
      </c>
    </row>
    <row r="2" spans="1:4" x14ac:dyDescent="0.35">
      <c r="A2" s="1079"/>
      <c r="B2" s="1080"/>
    </row>
    <row r="3" spans="1:4" x14ac:dyDescent="0.35">
      <c r="A3" s="31">
        <v>1</v>
      </c>
      <c r="B3" s="31" t="s">
        <v>196</v>
      </c>
      <c r="D3" t="s">
        <v>5</v>
      </c>
    </row>
    <row r="4" spans="1:4" x14ac:dyDescent="0.35">
      <c r="A4" s="31"/>
      <c r="B4" s="31"/>
    </row>
    <row r="5" spans="1:4" x14ac:dyDescent="0.35">
      <c r="A5" s="31"/>
      <c r="B5" s="31"/>
    </row>
    <row r="6" spans="1:4" x14ac:dyDescent="0.35">
      <c r="A6" s="31"/>
      <c r="B6" s="31"/>
    </row>
    <row r="7" spans="1:4" x14ac:dyDescent="0.35">
      <c r="A7" s="31"/>
      <c r="B7" s="31"/>
    </row>
    <row r="8" spans="1:4" x14ac:dyDescent="0.35">
      <c r="A8" s="31"/>
      <c r="B8" s="31"/>
    </row>
    <row r="9" spans="1:4" x14ac:dyDescent="0.35">
      <c r="A9" s="31">
        <v>2</v>
      </c>
      <c r="B9" s="31" t="s">
        <v>197</v>
      </c>
    </row>
    <row r="10" spans="1:4" x14ac:dyDescent="0.35">
      <c r="A10" s="31"/>
      <c r="B10" s="31"/>
    </row>
    <row r="11" spans="1:4" x14ac:dyDescent="0.35">
      <c r="A11" s="31"/>
      <c r="B11" s="31"/>
    </row>
    <row r="12" spans="1:4" x14ac:dyDescent="0.35">
      <c r="A12" s="31"/>
      <c r="B12" s="31"/>
    </row>
    <row r="13" spans="1:4" x14ac:dyDescent="0.35">
      <c r="A13" s="31"/>
      <c r="B13" s="31"/>
    </row>
    <row r="14" spans="1:4" x14ac:dyDescent="0.35">
      <c r="A14" s="31"/>
      <c r="B14" s="31"/>
    </row>
    <row r="15" spans="1:4" x14ac:dyDescent="0.35">
      <c r="A15" s="31">
        <v>3</v>
      </c>
      <c r="B15" s="31" t="s">
        <v>198</v>
      </c>
    </row>
    <row r="16" spans="1:4" x14ac:dyDescent="0.35">
      <c r="A16" s="31"/>
      <c r="B16" s="31"/>
    </row>
    <row r="17" spans="1:7" x14ac:dyDescent="0.35">
      <c r="A17" s="31"/>
      <c r="B17" s="31"/>
    </row>
    <row r="18" spans="1:7" x14ac:dyDescent="0.35">
      <c r="A18" s="31"/>
      <c r="B18" s="31"/>
    </row>
    <row r="19" spans="1:7" x14ac:dyDescent="0.35">
      <c r="A19" s="31"/>
      <c r="B19" s="31"/>
    </row>
    <row r="20" spans="1:7" x14ac:dyDescent="0.35">
      <c r="A20" s="31"/>
      <c r="B20" s="31"/>
    </row>
    <row r="21" spans="1:7" x14ac:dyDescent="0.35">
      <c r="A21" s="31">
        <v>4</v>
      </c>
      <c r="B21" s="31" t="s">
        <v>199</v>
      </c>
    </row>
    <row r="22" spans="1:7" x14ac:dyDescent="0.35">
      <c r="A22" s="31"/>
      <c r="B22" s="31"/>
    </row>
    <row r="23" spans="1:7" x14ac:dyDescent="0.35">
      <c r="A23" s="31"/>
      <c r="B23" s="31"/>
    </row>
    <row r="24" spans="1:7" x14ac:dyDescent="0.35">
      <c r="A24" s="31"/>
      <c r="B24" s="31"/>
    </row>
    <row r="25" spans="1:7" x14ac:dyDescent="0.35">
      <c r="A25" s="31"/>
      <c r="B25" s="31"/>
    </row>
    <row r="26" spans="1:7" x14ac:dyDescent="0.35">
      <c r="A26" s="31"/>
      <c r="B26" s="31"/>
    </row>
    <row r="27" spans="1:7" ht="15.5" x14ac:dyDescent="0.35">
      <c r="A27" s="31">
        <v>5</v>
      </c>
      <c r="B27" s="31" t="s">
        <v>200</v>
      </c>
      <c r="D27" t="s">
        <v>33</v>
      </c>
      <c r="E27" t="s">
        <v>193</v>
      </c>
      <c r="F27" s="29" t="s">
        <v>82</v>
      </c>
      <c r="G27" s="29" t="s">
        <v>8</v>
      </c>
    </row>
    <row r="28" spans="1:7" ht="15.5" x14ac:dyDescent="0.35">
      <c r="A28" s="31"/>
      <c r="B28" s="31"/>
      <c r="D28" t="s">
        <v>33</v>
      </c>
      <c r="E28" t="s">
        <v>193</v>
      </c>
      <c r="F28" s="29" t="s">
        <v>89</v>
      </c>
      <c r="G28" s="29" t="s">
        <v>19</v>
      </c>
    </row>
    <row r="29" spans="1:7" ht="15.5" x14ac:dyDescent="0.35">
      <c r="A29" s="31"/>
      <c r="B29" s="31"/>
      <c r="D29" s="30" t="s">
        <v>246</v>
      </c>
      <c r="E29" t="s">
        <v>248</v>
      </c>
    </row>
    <row r="30" spans="1:7" ht="15.5" x14ac:dyDescent="0.35">
      <c r="A30" s="31"/>
      <c r="B30" s="31"/>
      <c r="D30" s="30" t="s">
        <v>246</v>
      </c>
      <c r="E30" t="s">
        <v>249</v>
      </c>
    </row>
    <row r="31" spans="1:7" x14ac:dyDescent="0.35">
      <c r="A31" s="31"/>
      <c r="B31" s="31"/>
      <c r="D31" t="s">
        <v>5</v>
      </c>
    </row>
    <row r="32" spans="1:7" x14ac:dyDescent="0.35">
      <c r="A32" s="31">
        <v>6</v>
      </c>
      <c r="B32" s="31" t="s">
        <v>201</v>
      </c>
      <c r="D32" t="s">
        <v>5</v>
      </c>
    </row>
    <row r="33" spans="1:2" x14ac:dyDescent="0.35">
      <c r="A33" s="31"/>
      <c r="B33" s="31"/>
    </row>
    <row r="34" spans="1:2" x14ac:dyDescent="0.35">
      <c r="A34" s="31"/>
      <c r="B34" s="31"/>
    </row>
    <row r="35" spans="1:2" x14ac:dyDescent="0.35">
      <c r="A35" s="31"/>
      <c r="B35" s="31"/>
    </row>
    <row r="36" spans="1:2" x14ac:dyDescent="0.35">
      <c r="A36" s="31"/>
      <c r="B36" s="31"/>
    </row>
    <row r="37" spans="1:2" x14ac:dyDescent="0.35">
      <c r="A37" s="31"/>
      <c r="B37" s="31"/>
    </row>
    <row r="38" spans="1:2" x14ac:dyDescent="0.35">
      <c r="A38" s="31">
        <v>7</v>
      </c>
      <c r="B38" s="31" t="s">
        <v>202</v>
      </c>
    </row>
    <row r="39" spans="1:2" x14ac:dyDescent="0.35">
      <c r="A39" s="31"/>
      <c r="B39" s="31"/>
    </row>
    <row r="40" spans="1:2" x14ac:dyDescent="0.35">
      <c r="A40" s="31"/>
      <c r="B40" s="31"/>
    </row>
    <row r="41" spans="1:2" x14ac:dyDescent="0.35">
      <c r="A41" s="31"/>
      <c r="B41" s="31"/>
    </row>
    <row r="42" spans="1:2" x14ac:dyDescent="0.35">
      <c r="A42" s="31"/>
      <c r="B42" s="31"/>
    </row>
    <row r="43" spans="1:2" x14ac:dyDescent="0.35">
      <c r="A43" s="31"/>
      <c r="B43" s="31"/>
    </row>
    <row r="44" spans="1:2" x14ac:dyDescent="0.35">
      <c r="A44" s="31">
        <v>8</v>
      </c>
      <c r="B44" s="31" t="s">
        <v>203</v>
      </c>
    </row>
    <row r="45" spans="1:2" x14ac:dyDescent="0.35">
      <c r="A45" s="31"/>
      <c r="B45" s="31"/>
    </row>
    <row r="46" spans="1:2" x14ac:dyDescent="0.35">
      <c r="A46" s="31"/>
      <c r="B46" s="31"/>
    </row>
    <row r="47" spans="1:2" x14ac:dyDescent="0.35">
      <c r="A47" s="31"/>
      <c r="B47" s="31"/>
    </row>
    <row r="48" spans="1:2" x14ac:dyDescent="0.35">
      <c r="A48" s="31"/>
      <c r="B48" s="31"/>
    </row>
    <row r="49" spans="1:5" x14ac:dyDescent="0.35">
      <c r="A49" s="31">
        <v>9</v>
      </c>
      <c r="B49" s="31" t="s">
        <v>121</v>
      </c>
      <c r="D49" t="s">
        <v>5</v>
      </c>
    </row>
    <row r="50" spans="1:5" x14ac:dyDescent="0.35">
      <c r="A50" s="31"/>
      <c r="B50" s="31"/>
    </row>
    <row r="51" spans="1:5" x14ac:dyDescent="0.35">
      <c r="A51" s="31"/>
      <c r="B51" s="31"/>
    </row>
    <row r="52" spans="1:5" x14ac:dyDescent="0.35">
      <c r="A52" s="31"/>
      <c r="B52" s="31"/>
    </row>
    <row r="53" spans="1:5" x14ac:dyDescent="0.35">
      <c r="A53" s="31"/>
      <c r="B53" s="31"/>
    </row>
    <row r="54" spans="1:5" x14ac:dyDescent="0.35">
      <c r="A54" s="31">
        <v>10</v>
      </c>
      <c r="B54" s="31" t="s">
        <v>204</v>
      </c>
    </row>
    <row r="55" spans="1:5" x14ac:dyDescent="0.35">
      <c r="A55" s="31"/>
      <c r="B55" s="31"/>
    </row>
    <row r="56" spans="1:5" x14ac:dyDescent="0.35">
      <c r="A56" s="31"/>
      <c r="B56" s="31"/>
    </row>
    <row r="57" spans="1:5" x14ac:dyDescent="0.35">
      <c r="A57" s="31"/>
      <c r="B57" s="31"/>
    </row>
    <row r="58" spans="1:5" x14ac:dyDescent="0.35">
      <c r="A58" s="31">
        <v>11</v>
      </c>
      <c r="B58" s="31" t="s">
        <v>205</v>
      </c>
    </row>
    <row r="59" spans="1:5" x14ac:dyDescent="0.35">
      <c r="A59" s="31"/>
      <c r="B59" s="31"/>
    </row>
    <row r="60" spans="1:5" x14ac:dyDescent="0.35">
      <c r="A60" s="31"/>
      <c r="B60" s="31"/>
    </row>
    <row r="61" spans="1:5" x14ac:dyDescent="0.35">
      <c r="A61" s="31"/>
      <c r="B61" s="31"/>
    </row>
    <row r="62" spans="1:5" x14ac:dyDescent="0.35">
      <c r="A62" s="31"/>
      <c r="B62" s="31"/>
    </row>
    <row r="63" spans="1:5" x14ac:dyDescent="0.35">
      <c r="A63" s="31"/>
      <c r="B63" s="31"/>
    </row>
    <row r="64" spans="1:5" ht="15.5" x14ac:dyDescent="0.35">
      <c r="A64" s="31">
        <v>12</v>
      </c>
      <c r="B64" s="31" t="s">
        <v>206</v>
      </c>
      <c r="D64" s="30" t="s">
        <v>246</v>
      </c>
      <c r="E64" t="s">
        <v>248</v>
      </c>
    </row>
    <row r="65" spans="1:5" ht="15.5" x14ac:dyDescent="0.35">
      <c r="A65" s="31"/>
      <c r="B65" s="31"/>
      <c r="D65" s="30" t="s">
        <v>246</v>
      </c>
      <c r="E65" t="s">
        <v>249</v>
      </c>
    </row>
    <row r="66" spans="1:5" x14ac:dyDescent="0.35">
      <c r="A66" s="31"/>
      <c r="B66" s="31"/>
    </row>
    <row r="67" spans="1:5" x14ac:dyDescent="0.35">
      <c r="A67" s="31"/>
      <c r="B67" s="31"/>
    </row>
    <row r="68" spans="1:5" x14ac:dyDescent="0.35">
      <c r="A68" s="31"/>
      <c r="B68" s="31"/>
    </row>
    <row r="69" spans="1:5" x14ac:dyDescent="0.35">
      <c r="A69" s="31"/>
      <c r="B69" s="31"/>
    </row>
    <row r="70" spans="1:5" x14ac:dyDescent="0.35">
      <c r="A70" s="31"/>
      <c r="B70" s="31"/>
    </row>
    <row r="71" spans="1:5" x14ac:dyDescent="0.35">
      <c r="A71" s="31"/>
      <c r="B71" s="31"/>
    </row>
    <row r="72" spans="1:5" x14ac:dyDescent="0.35">
      <c r="A72" s="31"/>
      <c r="B72" s="31"/>
    </row>
    <row r="73" spans="1:5" x14ac:dyDescent="0.35">
      <c r="A73" s="31"/>
      <c r="B73" s="31"/>
    </row>
    <row r="74" spans="1:5" x14ac:dyDescent="0.35">
      <c r="A74" s="31">
        <v>13</v>
      </c>
      <c r="B74" s="31" t="s">
        <v>207</v>
      </c>
      <c r="D74" t="s">
        <v>5</v>
      </c>
    </row>
    <row r="75" spans="1:5" x14ac:dyDescent="0.35">
      <c r="A75" s="31"/>
      <c r="B75" s="31"/>
    </row>
    <row r="76" spans="1:5" x14ac:dyDescent="0.35">
      <c r="A76" s="31"/>
      <c r="B76" s="31"/>
    </row>
    <row r="77" spans="1:5" x14ac:dyDescent="0.35">
      <c r="A77" s="31"/>
      <c r="B77" s="31"/>
    </row>
    <row r="78" spans="1:5" x14ac:dyDescent="0.35">
      <c r="A78" s="31"/>
      <c r="B78" s="31"/>
    </row>
    <row r="79" spans="1:5" x14ac:dyDescent="0.35">
      <c r="A79" s="31"/>
      <c r="B79" s="31"/>
    </row>
    <row r="80" spans="1:5" x14ac:dyDescent="0.35">
      <c r="A80" s="31"/>
      <c r="B80" s="31"/>
    </row>
    <row r="81" spans="1:4" x14ac:dyDescent="0.35">
      <c r="A81" s="31"/>
      <c r="B81" s="31"/>
    </row>
    <row r="82" spans="1:4" x14ac:dyDescent="0.35">
      <c r="A82" s="31"/>
      <c r="B82" s="31"/>
    </row>
    <row r="83" spans="1:4" x14ac:dyDescent="0.35">
      <c r="A83" s="31">
        <v>14</v>
      </c>
      <c r="B83" s="31" t="s">
        <v>128</v>
      </c>
    </row>
    <row r="84" spans="1:4" x14ac:dyDescent="0.35">
      <c r="A84" s="31"/>
      <c r="B84" s="31"/>
    </row>
    <row r="85" spans="1:4" x14ac:dyDescent="0.35">
      <c r="A85" s="31"/>
      <c r="B85" s="31"/>
    </row>
    <row r="86" spans="1:4" x14ac:dyDescent="0.35">
      <c r="A86" s="31"/>
      <c r="B86" s="31"/>
    </row>
    <row r="87" spans="1:4" x14ac:dyDescent="0.35">
      <c r="A87" s="31"/>
      <c r="B87" s="31"/>
    </row>
    <row r="88" spans="1:4" x14ac:dyDescent="0.35">
      <c r="A88" s="31"/>
      <c r="B88" s="31"/>
    </row>
    <row r="89" spans="1:4" x14ac:dyDescent="0.35">
      <c r="A89" s="31"/>
      <c r="B89" s="31"/>
    </row>
    <row r="90" spans="1:4" x14ac:dyDescent="0.35">
      <c r="A90" s="31">
        <v>15</v>
      </c>
      <c r="B90" s="31" t="s">
        <v>119</v>
      </c>
      <c r="D90" t="s">
        <v>5</v>
      </c>
    </row>
    <row r="91" spans="1:4" x14ac:dyDescent="0.35">
      <c r="A91" s="31"/>
      <c r="B91" s="31"/>
    </row>
    <row r="92" spans="1:4" x14ac:dyDescent="0.35">
      <c r="A92" s="31"/>
      <c r="B92" s="31"/>
    </row>
    <row r="93" spans="1:4" x14ac:dyDescent="0.35">
      <c r="A93" s="31"/>
      <c r="B93" s="31"/>
    </row>
    <row r="94" spans="1:4" x14ac:dyDescent="0.35">
      <c r="A94" s="31"/>
      <c r="B94" s="31"/>
    </row>
    <row r="95" spans="1:4" x14ac:dyDescent="0.35">
      <c r="A95" s="31"/>
      <c r="B95" s="31"/>
    </row>
    <row r="96" spans="1:4" x14ac:dyDescent="0.35">
      <c r="A96" s="31"/>
      <c r="B96" s="31"/>
    </row>
    <row r="97" spans="1:4" x14ac:dyDescent="0.35">
      <c r="A97" s="31">
        <v>16</v>
      </c>
      <c r="B97" s="31" t="s">
        <v>208</v>
      </c>
    </row>
    <row r="98" spans="1:4" x14ac:dyDescent="0.35">
      <c r="A98" s="31"/>
      <c r="B98" s="31"/>
    </row>
    <row r="99" spans="1:4" x14ac:dyDescent="0.35">
      <c r="A99" s="31"/>
      <c r="B99" s="31"/>
    </row>
    <row r="100" spans="1:4" x14ac:dyDescent="0.35">
      <c r="A100" s="31"/>
      <c r="B100" s="31"/>
    </row>
    <row r="101" spans="1:4" x14ac:dyDescent="0.35">
      <c r="A101" s="31"/>
      <c r="B101" s="31"/>
    </row>
    <row r="102" spans="1:4" x14ac:dyDescent="0.35">
      <c r="A102" s="31"/>
      <c r="B102" s="31"/>
    </row>
    <row r="103" spans="1:4" x14ac:dyDescent="0.35">
      <c r="A103" s="31"/>
      <c r="B103" s="31"/>
    </row>
    <row r="104" spans="1:4" x14ac:dyDescent="0.35">
      <c r="A104" s="31">
        <v>17</v>
      </c>
      <c r="B104" s="31" t="s">
        <v>209</v>
      </c>
    </row>
    <row r="105" spans="1:4" x14ac:dyDescent="0.35">
      <c r="A105" s="31"/>
      <c r="B105" s="31"/>
    </row>
    <row r="106" spans="1:4" x14ac:dyDescent="0.35">
      <c r="A106" s="31"/>
      <c r="B106" s="31"/>
    </row>
    <row r="107" spans="1:4" x14ac:dyDescent="0.35">
      <c r="A107" s="31"/>
      <c r="B107" s="31"/>
    </row>
    <row r="108" spans="1:4" x14ac:dyDescent="0.35">
      <c r="A108" s="31"/>
      <c r="B108" s="31"/>
    </row>
    <row r="109" spans="1:4" x14ac:dyDescent="0.35">
      <c r="A109" s="31"/>
      <c r="B109" s="31"/>
    </row>
    <row r="110" spans="1:4" x14ac:dyDescent="0.35">
      <c r="A110" s="31"/>
      <c r="B110" s="31"/>
    </row>
    <row r="111" spans="1:4" x14ac:dyDescent="0.35">
      <c r="A111" s="31">
        <v>18</v>
      </c>
      <c r="B111" s="31" t="s">
        <v>127</v>
      </c>
      <c r="D111" t="s">
        <v>5</v>
      </c>
    </row>
    <row r="112" spans="1:4" x14ac:dyDescent="0.35">
      <c r="A112" s="31"/>
      <c r="B112" s="31"/>
    </row>
    <row r="113" spans="1:5" x14ac:dyDescent="0.35">
      <c r="A113" s="31"/>
      <c r="B113" s="31"/>
    </row>
    <row r="114" spans="1:5" x14ac:dyDescent="0.35">
      <c r="A114" s="31"/>
      <c r="B114" s="31"/>
    </row>
    <row r="115" spans="1:5" x14ac:dyDescent="0.35">
      <c r="A115" s="31"/>
      <c r="B115" s="31"/>
    </row>
    <row r="116" spans="1:5" x14ac:dyDescent="0.35">
      <c r="A116" s="31"/>
      <c r="B116" s="31"/>
    </row>
    <row r="117" spans="1:5" ht="15.5" x14ac:dyDescent="0.35">
      <c r="A117" s="31">
        <v>19</v>
      </c>
      <c r="B117" s="31" t="s">
        <v>118</v>
      </c>
      <c r="D117" s="30" t="s">
        <v>246</v>
      </c>
      <c r="E117" t="s">
        <v>248</v>
      </c>
    </row>
    <row r="118" spans="1:5" ht="15.5" x14ac:dyDescent="0.35">
      <c r="A118" s="31"/>
      <c r="B118" s="31"/>
      <c r="D118" s="30" t="s">
        <v>246</v>
      </c>
      <c r="E118" t="s">
        <v>249</v>
      </c>
    </row>
    <row r="119" spans="1:5" x14ac:dyDescent="0.35">
      <c r="A119" s="31"/>
      <c r="B119" s="31"/>
      <c r="D119" t="s">
        <v>5</v>
      </c>
    </row>
    <row r="120" spans="1:5" x14ac:dyDescent="0.35">
      <c r="A120" s="31"/>
      <c r="B120" s="31"/>
    </row>
    <row r="121" spans="1:5" x14ac:dyDescent="0.35">
      <c r="A121" s="31"/>
      <c r="B121" s="31"/>
    </row>
    <row r="122" spans="1:5" x14ac:dyDescent="0.35">
      <c r="A122" s="31"/>
      <c r="B122" s="31"/>
    </row>
    <row r="123" spans="1:5" x14ac:dyDescent="0.35">
      <c r="A123" s="31">
        <v>20</v>
      </c>
      <c r="B123" s="31" t="s">
        <v>210</v>
      </c>
      <c r="D123" t="s">
        <v>5</v>
      </c>
    </row>
    <row r="124" spans="1:5" x14ac:dyDescent="0.35">
      <c r="A124" s="31"/>
      <c r="B124" s="31"/>
    </row>
    <row r="125" spans="1:5" x14ac:dyDescent="0.35">
      <c r="A125" s="31"/>
      <c r="B125" s="31"/>
    </row>
    <row r="126" spans="1:5" x14ac:dyDescent="0.35">
      <c r="A126" s="31"/>
      <c r="B126" s="31"/>
    </row>
    <row r="127" spans="1:5" x14ac:dyDescent="0.35">
      <c r="A127" s="31"/>
      <c r="B127" s="31"/>
    </row>
    <row r="128" spans="1:5" x14ac:dyDescent="0.35">
      <c r="A128" s="31"/>
      <c r="B128" s="31"/>
    </row>
    <row r="129" spans="1:2" x14ac:dyDescent="0.35">
      <c r="A129" s="31"/>
      <c r="B129" s="31"/>
    </row>
    <row r="130" spans="1:2" x14ac:dyDescent="0.35">
      <c r="A130" s="31">
        <v>21</v>
      </c>
      <c r="B130" s="31" t="s">
        <v>211</v>
      </c>
    </row>
    <row r="131" spans="1:2" x14ac:dyDescent="0.35">
      <c r="A131" s="31"/>
      <c r="B131" s="31"/>
    </row>
    <row r="132" spans="1:2" x14ac:dyDescent="0.35">
      <c r="A132" s="31"/>
      <c r="B132" s="31"/>
    </row>
    <row r="133" spans="1:2" x14ac:dyDescent="0.35">
      <c r="A133" s="31"/>
      <c r="B133" s="31"/>
    </row>
    <row r="134" spans="1:2" x14ac:dyDescent="0.35">
      <c r="A134" s="31"/>
      <c r="B134" s="31"/>
    </row>
    <row r="135" spans="1:2" x14ac:dyDescent="0.35">
      <c r="A135" s="31"/>
      <c r="B135" s="31"/>
    </row>
    <row r="136" spans="1:2" x14ac:dyDescent="0.35">
      <c r="A136" s="31"/>
      <c r="B136" s="31"/>
    </row>
    <row r="137" spans="1:2" x14ac:dyDescent="0.35">
      <c r="A137" s="31">
        <v>22</v>
      </c>
      <c r="B137" s="31" t="s">
        <v>212</v>
      </c>
    </row>
    <row r="138" spans="1:2" x14ac:dyDescent="0.35">
      <c r="A138" s="31"/>
      <c r="B138" s="31"/>
    </row>
    <row r="139" spans="1:2" x14ac:dyDescent="0.35">
      <c r="A139" s="31"/>
      <c r="B139" s="31"/>
    </row>
    <row r="140" spans="1:2" x14ac:dyDescent="0.35">
      <c r="A140" s="31"/>
      <c r="B140" s="31"/>
    </row>
    <row r="141" spans="1:2" x14ac:dyDescent="0.35">
      <c r="A141" s="31"/>
      <c r="B141" s="31"/>
    </row>
    <row r="142" spans="1:2" x14ac:dyDescent="0.35">
      <c r="A142" s="31"/>
      <c r="B142" s="31"/>
    </row>
    <row r="143" spans="1:2" x14ac:dyDescent="0.35">
      <c r="A143" s="31">
        <v>23</v>
      </c>
      <c r="B143" s="31" t="s">
        <v>213</v>
      </c>
    </row>
    <row r="144" spans="1:2" x14ac:dyDescent="0.35">
      <c r="A144" s="31"/>
      <c r="B144" s="31"/>
    </row>
    <row r="145" spans="1:4" x14ac:dyDescent="0.35">
      <c r="A145" s="31"/>
      <c r="B145" s="31"/>
    </row>
    <row r="146" spans="1:4" x14ac:dyDescent="0.35">
      <c r="A146" s="31"/>
      <c r="B146" s="31"/>
    </row>
    <row r="147" spans="1:4" x14ac:dyDescent="0.35">
      <c r="A147" s="31"/>
      <c r="B147" s="31"/>
    </row>
    <row r="148" spans="1:4" x14ac:dyDescent="0.35">
      <c r="A148" s="31"/>
      <c r="B148" s="31"/>
    </row>
    <row r="149" spans="1:4" x14ac:dyDescent="0.35">
      <c r="A149" s="31">
        <v>24</v>
      </c>
      <c r="B149" s="31" t="s">
        <v>214</v>
      </c>
    </row>
    <row r="150" spans="1:4" x14ac:dyDescent="0.35">
      <c r="A150" s="31"/>
      <c r="B150" s="31"/>
    </row>
    <row r="151" spans="1:4" x14ac:dyDescent="0.35">
      <c r="A151" s="31"/>
      <c r="B151" s="31"/>
    </row>
    <row r="152" spans="1:4" x14ac:dyDescent="0.35">
      <c r="A152" s="31"/>
      <c r="B152" s="31"/>
    </row>
    <row r="153" spans="1:4" x14ac:dyDescent="0.35">
      <c r="A153" s="31"/>
      <c r="B153" s="31"/>
    </row>
    <row r="154" spans="1:4" x14ac:dyDescent="0.35">
      <c r="A154" s="31"/>
      <c r="B154" s="31"/>
    </row>
    <row r="155" spans="1:4" x14ac:dyDescent="0.35">
      <c r="A155" s="31">
        <v>25</v>
      </c>
      <c r="B155" s="31" t="s">
        <v>215</v>
      </c>
      <c r="D155" t="s">
        <v>5</v>
      </c>
    </row>
    <row r="156" spans="1:4" x14ac:dyDescent="0.35">
      <c r="A156" s="31"/>
      <c r="B156" s="31"/>
    </row>
    <row r="157" spans="1:4" x14ac:dyDescent="0.35">
      <c r="A157" s="31"/>
      <c r="B157" s="31"/>
    </row>
    <row r="158" spans="1:4" x14ac:dyDescent="0.35">
      <c r="A158" s="31"/>
      <c r="B158" s="31"/>
    </row>
    <row r="159" spans="1:4" x14ac:dyDescent="0.35">
      <c r="A159" s="31"/>
      <c r="B159" s="31"/>
    </row>
    <row r="160" spans="1:4" x14ac:dyDescent="0.35">
      <c r="A160" s="31"/>
      <c r="B160" s="31"/>
    </row>
    <row r="161" spans="1:7" x14ac:dyDescent="0.35">
      <c r="A161" s="31"/>
      <c r="B161" s="31"/>
    </row>
    <row r="162" spans="1:7" ht="15.5" x14ac:dyDescent="0.35">
      <c r="A162" s="31">
        <v>26</v>
      </c>
      <c r="B162" s="31" t="s">
        <v>114</v>
      </c>
      <c r="D162" t="s">
        <v>33</v>
      </c>
      <c r="E162" t="s">
        <v>193</v>
      </c>
      <c r="F162" s="29" t="s">
        <v>88</v>
      </c>
      <c r="G162" s="29" t="s">
        <v>18</v>
      </c>
    </row>
    <row r="163" spans="1:7" ht="15.5" x14ac:dyDescent="0.35">
      <c r="A163" s="31"/>
      <c r="B163" s="31"/>
      <c r="D163" t="s">
        <v>5</v>
      </c>
      <c r="F163" s="29"/>
      <c r="G163" s="29"/>
    </row>
    <row r="164" spans="1:7" ht="15.5" x14ac:dyDescent="0.35">
      <c r="A164" s="31"/>
      <c r="B164" s="31"/>
      <c r="F164" s="29"/>
      <c r="G164" s="29"/>
    </row>
    <row r="165" spans="1:7" ht="15.5" x14ac:dyDescent="0.35">
      <c r="A165" s="31"/>
      <c r="B165" s="31"/>
      <c r="F165" s="29"/>
      <c r="G165" s="29"/>
    </row>
    <row r="166" spans="1:7" ht="15.5" x14ac:dyDescent="0.35">
      <c r="A166" s="31"/>
      <c r="B166" s="31"/>
      <c r="F166" s="29"/>
      <c r="G166" s="29"/>
    </row>
    <row r="167" spans="1:7" ht="15.5" x14ac:dyDescent="0.35">
      <c r="A167" s="31"/>
      <c r="B167" s="31"/>
      <c r="F167" s="29"/>
      <c r="G167" s="29"/>
    </row>
    <row r="168" spans="1:7" ht="15.5" x14ac:dyDescent="0.35">
      <c r="A168" s="31"/>
      <c r="B168" s="31"/>
      <c r="F168" s="29"/>
      <c r="G168" s="29"/>
    </row>
    <row r="169" spans="1:7" ht="15.5" x14ac:dyDescent="0.35">
      <c r="A169" s="31">
        <v>27</v>
      </c>
      <c r="B169" s="31" t="s">
        <v>216</v>
      </c>
      <c r="D169" t="s">
        <v>33</v>
      </c>
      <c r="E169" t="s">
        <v>193</v>
      </c>
      <c r="F169" s="29" t="s">
        <v>82</v>
      </c>
      <c r="G169" s="29" t="s">
        <v>8</v>
      </c>
    </row>
    <row r="170" spans="1:7" ht="15.5" x14ac:dyDescent="0.35">
      <c r="A170" s="31"/>
      <c r="B170" s="31"/>
      <c r="D170" t="s">
        <v>5</v>
      </c>
      <c r="F170" s="29"/>
      <c r="G170" s="29"/>
    </row>
    <row r="171" spans="1:7" ht="15.5" x14ac:dyDescent="0.35">
      <c r="A171" s="31"/>
      <c r="B171" s="31"/>
      <c r="F171" s="29"/>
      <c r="G171" s="29"/>
    </row>
    <row r="172" spans="1:7" ht="15.5" x14ac:dyDescent="0.35">
      <c r="A172" s="31"/>
      <c r="B172" s="31"/>
      <c r="F172" s="29"/>
      <c r="G172" s="29"/>
    </row>
    <row r="173" spans="1:7" ht="15.5" x14ac:dyDescent="0.35">
      <c r="A173" s="31"/>
      <c r="B173" s="31"/>
      <c r="F173" s="29"/>
      <c r="G173" s="29"/>
    </row>
    <row r="174" spans="1:7" ht="15.5" x14ac:dyDescent="0.35">
      <c r="A174" s="31"/>
      <c r="B174" s="31"/>
      <c r="F174" s="29"/>
      <c r="G174" s="29"/>
    </row>
    <row r="175" spans="1:7" ht="15.5" x14ac:dyDescent="0.35">
      <c r="A175" s="31"/>
      <c r="B175" s="31"/>
      <c r="F175" s="29"/>
      <c r="G175" s="29"/>
    </row>
    <row r="176" spans="1:7" ht="15.5" x14ac:dyDescent="0.35">
      <c r="A176" s="31">
        <v>28</v>
      </c>
      <c r="B176" s="31" t="s">
        <v>217</v>
      </c>
      <c r="D176" t="s">
        <v>33</v>
      </c>
      <c r="E176" t="s">
        <v>193</v>
      </c>
      <c r="F176" s="29" t="s">
        <v>85</v>
      </c>
      <c r="G176" s="29" t="s">
        <v>11</v>
      </c>
    </row>
    <row r="177" spans="1:7" ht="15.5" x14ac:dyDescent="0.35">
      <c r="A177" s="31"/>
      <c r="B177" s="31"/>
      <c r="F177" s="29"/>
      <c r="G177" s="29"/>
    </row>
    <row r="178" spans="1:7" ht="15.5" x14ac:dyDescent="0.35">
      <c r="A178" s="31"/>
      <c r="B178" s="31"/>
      <c r="F178" s="29"/>
      <c r="G178" s="29"/>
    </row>
    <row r="179" spans="1:7" ht="15.5" x14ac:dyDescent="0.35">
      <c r="A179" s="31"/>
      <c r="B179" s="31"/>
      <c r="F179" s="29"/>
      <c r="G179" s="29"/>
    </row>
    <row r="180" spans="1:7" ht="15.5" x14ac:dyDescent="0.35">
      <c r="A180" s="31"/>
      <c r="B180" s="31"/>
      <c r="F180" s="29"/>
      <c r="G180" s="29"/>
    </row>
    <row r="181" spans="1:7" ht="15.5" x14ac:dyDescent="0.35">
      <c r="A181" s="31"/>
      <c r="B181" s="31"/>
      <c r="F181" s="29"/>
      <c r="G181" s="29"/>
    </row>
    <row r="182" spans="1:7" ht="15.5" x14ac:dyDescent="0.35">
      <c r="A182" s="31">
        <v>29</v>
      </c>
      <c r="B182" s="31" t="s">
        <v>218</v>
      </c>
      <c r="D182" t="s">
        <v>33</v>
      </c>
      <c r="E182" t="s">
        <v>193</v>
      </c>
      <c r="F182" s="29" t="s">
        <v>86</v>
      </c>
      <c r="G182" s="29" t="s">
        <v>12</v>
      </c>
    </row>
    <row r="183" spans="1:7" ht="15.5" x14ac:dyDescent="0.35">
      <c r="A183" s="31"/>
      <c r="B183" s="31"/>
      <c r="F183" s="29"/>
      <c r="G183" s="29"/>
    </row>
    <row r="184" spans="1:7" ht="15.5" x14ac:dyDescent="0.35">
      <c r="A184" s="31"/>
      <c r="B184" s="31"/>
      <c r="F184" s="29"/>
      <c r="G184" s="29"/>
    </row>
    <row r="185" spans="1:7" ht="15.5" x14ac:dyDescent="0.35">
      <c r="A185" s="31"/>
      <c r="B185" s="31"/>
      <c r="F185" s="29"/>
      <c r="G185" s="29"/>
    </row>
    <row r="186" spans="1:7" ht="15.5" x14ac:dyDescent="0.35">
      <c r="A186" s="31"/>
      <c r="B186" s="31"/>
      <c r="F186" s="29"/>
      <c r="G186" s="29"/>
    </row>
    <row r="187" spans="1:7" ht="15.5" x14ac:dyDescent="0.35">
      <c r="A187" s="31"/>
      <c r="B187" s="31"/>
      <c r="F187" s="29"/>
      <c r="G187" s="29"/>
    </row>
    <row r="188" spans="1:7" ht="15.5" x14ac:dyDescent="0.35">
      <c r="A188" s="31">
        <v>30</v>
      </c>
      <c r="B188" s="31" t="s">
        <v>124</v>
      </c>
      <c r="D188" t="s">
        <v>33</v>
      </c>
      <c r="E188" t="s">
        <v>193</v>
      </c>
      <c r="F188" s="29" t="s">
        <v>84</v>
      </c>
      <c r="G188" s="29" t="s">
        <v>10</v>
      </c>
    </row>
    <row r="189" spans="1:7" ht="15.5" x14ac:dyDescent="0.35">
      <c r="A189" s="31"/>
      <c r="B189" s="31"/>
      <c r="F189" s="29"/>
      <c r="G189" s="29"/>
    </row>
    <row r="190" spans="1:7" ht="15.5" x14ac:dyDescent="0.35">
      <c r="A190" s="31"/>
      <c r="B190" s="31"/>
      <c r="F190" s="29"/>
      <c r="G190" s="29"/>
    </row>
    <row r="191" spans="1:7" ht="15.5" x14ac:dyDescent="0.35">
      <c r="A191" s="31"/>
      <c r="B191" s="31"/>
      <c r="F191" s="29"/>
      <c r="G191" s="29"/>
    </row>
    <row r="192" spans="1:7" ht="15.5" x14ac:dyDescent="0.35">
      <c r="A192" s="31"/>
      <c r="B192" s="31"/>
      <c r="F192" s="29"/>
      <c r="G192" s="29"/>
    </row>
    <row r="193" spans="1:7" ht="15.5" x14ac:dyDescent="0.35">
      <c r="A193" s="31"/>
      <c r="B193" s="31"/>
      <c r="F193" s="29"/>
      <c r="G193" s="29"/>
    </row>
    <row r="194" spans="1:7" ht="15.5" x14ac:dyDescent="0.35">
      <c r="A194" s="31"/>
      <c r="B194" s="31"/>
      <c r="F194" s="29"/>
      <c r="G194" s="29"/>
    </row>
    <row r="195" spans="1:7" ht="15.5" x14ac:dyDescent="0.35">
      <c r="A195" s="31">
        <v>31</v>
      </c>
      <c r="B195" s="31" t="s">
        <v>120</v>
      </c>
      <c r="D195" t="s">
        <v>33</v>
      </c>
      <c r="E195" t="s">
        <v>193</v>
      </c>
      <c r="F195" s="29" t="s">
        <v>83</v>
      </c>
      <c r="G195" s="29" t="s">
        <v>9</v>
      </c>
    </row>
    <row r="196" spans="1:7" x14ac:dyDescent="0.35">
      <c r="A196" s="31"/>
      <c r="B196" s="31"/>
    </row>
    <row r="197" spans="1:7" x14ac:dyDescent="0.35">
      <c r="A197" s="31"/>
      <c r="B197" s="31"/>
    </row>
    <row r="198" spans="1:7" x14ac:dyDescent="0.35">
      <c r="A198" s="31"/>
      <c r="B198" s="31"/>
    </row>
    <row r="199" spans="1:7" x14ac:dyDescent="0.35">
      <c r="A199" s="31"/>
      <c r="B199" s="31"/>
    </row>
    <row r="200" spans="1:7" x14ac:dyDescent="0.35">
      <c r="A200" s="31"/>
      <c r="B200" s="31"/>
    </row>
    <row r="201" spans="1:7" ht="15.5" x14ac:dyDescent="0.35">
      <c r="A201" s="31">
        <v>33</v>
      </c>
      <c r="B201" s="31" t="s">
        <v>123</v>
      </c>
      <c r="D201" t="s">
        <v>33</v>
      </c>
      <c r="E201" t="s">
        <v>193</v>
      </c>
      <c r="F201" s="29" t="s">
        <v>86</v>
      </c>
      <c r="G201" s="29" t="s">
        <v>12</v>
      </c>
    </row>
    <row r="202" spans="1:7" ht="15.5" x14ac:dyDescent="0.35">
      <c r="A202" s="31"/>
      <c r="B202" s="31"/>
      <c r="D202" t="s">
        <v>5</v>
      </c>
      <c r="F202" s="29"/>
      <c r="G202" s="29"/>
    </row>
    <row r="203" spans="1:7" ht="15.5" x14ac:dyDescent="0.35">
      <c r="A203" s="31"/>
      <c r="B203" s="31"/>
      <c r="F203" s="29"/>
      <c r="G203" s="29"/>
    </row>
    <row r="204" spans="1:7" ht="15.5" x14ac:dyDescent="0.35">
      <c r="A204" s="31"/>
      <c r="B204" s="31"/>
      <c r="F204" s="29"/>
      <c r="G204" s="29"/>
    </row>
    <row r="205" spans="1:7" ht="15.5" x14ac:dyDescent="0.35">
      <c r="A205" s="31"/>
      <c r="B205" s="31"/>
      <c r="F205" s="29"/>
      <c r="G205" s="29"/>
    </row>
    <row r="206" spans="1:7" ht="15.5" x14ac:dyDescent="0.35">
      <c r="A206" s="31"/>
      <c r="B206" s="31"/>
      <c r="F206" s="29"/>
      <c r="G206" s="29"/>
    </row>
    <row r="207" spans="1:7" ht="15.5" x14ac:dyDescent="0.35">
      <c r="A207" s="31">
        <v>34</v>
      </c>
      <c r="B207" s="31" t="s">
        <v>219</v>
      </c>
      <c r="D207" t="s">
        <v>33</v>
      </c>
      <c r="E207" t="s">
        <v>193</v>
      </c>
      <c r="F207" s="29" t="s">
        <v>87</v>
      </c>
      <c r="G207" s="29" t="s">
        <v>17</v>
      </c>
    </row>
    <row r="208" spans="1:7" ht="15.5" x14ac:dyDescent="0.35">
      <c r="A208" s="31"/>
      <c r="B208" s="31"/>
      <c r="D208" s="30" t="s">
        <v>246</v>
      </c>
      <c r="E208" t="s">
        <v>248</v>
      </c>
      <c r="F208" s="29"/>
      <c r="G208" s="29"/>
    </row>
    <row r="209" spans="1:7" ht="15.5" x14ac:dyDescent="0.35">
      <c r="A209" s="31"/>
      <c r="B209" s="31"/>
      <c r="D209" s="30" t="s">
        <v>246</v>
      </c>
      <c r="E209" t="s">
        <v>249</v>
      </c>
      <c r="F209" s="29"/>
      <c r="G209" s="29"/>
    </row>
    <row r="210" spans="1:7" ht="15.5" x14ac:dyDescent="0.35">
      <c r="A210" s="31"/>
      <c r="B210" s="31"/>
      <c r="F210" s="29"/>
      <c r="G210" s="29"/>
    </row>
    <row r="211" spans="1:7" ht="15.5" x14ac:dyDescent="0.35">
      <c r="A211" s="31"/>
      <c r="B211" s="31"/>
      <c r="F211" s="29"/>
      <c r="G211" s="29"/>
    </row>
    <row r="212" spans="1:7" ht="15.5" x14ac:dyDescent="0.35">
      <c r="A212" s="31"/>
      <c r="B212" s="31"/>
      <c r="F212" s="29"/>
      <c r="G212" s="29"/>
    </row>
    <row r="213" spans="1:7" ht="15.5" x14ac:dyDescent="0.35">
      <c r="A213" s="31">
        <v>35</v>
      </c>
      <c r="B213" s="31" t="s">
        <v>220</v>
      </c>
      <c r="D213" t="s">
        <v>33</v>
      </c>
      <c r="E213" t="s">
        <v>193</v>
      </c>
      <c r="F213" s="29" t="s">
        <v>85</v>
      </c>
      <c r="G213" s="29" t="s">
        <v>11</v>
      </c>
    </row>
    <row r="214" spans="1:7" ht="15.5" x14ac:dyDescent="0.35">
      <c r="A214" s="31"/>
      <c r="B214" s="31"/>
      <c r="D214" s="30" t="s">
        <v>246</v>
      </c>
      <c r="E214" t="s">
        <v>249</v>
      </c>
      <c r="F214" s="29"/>
      <c r="G214" s="29"/>
    </row>
    <row r="215" spans="1:7" ht="15.5" x14ac:dyDescent="0.35">
      <c r="A215" s="31"/>
      <c r="B215" s="31"/>
      <c r="F215" s="29"/>
      <c r="G215" s="29"/>
    </row>
    <row r="216" spans="1:7" ht="15.5" x14ac:dyDescent="0.35">
      <c r="A216" s="31"/>
      <c r="B216" s="31"/>
      <c r="F216" s="29"/>
      <c r="G216" s="29"/>
    </row>
    <row r="217" spans="1:7" ht="15.5" x14ac:dyDescent="0.35">
      <c r="A217" s="31"/>
      <c r="B217" s="31"/>
      <c r="F217" s="29"/>
      <c r="G217" s="29"/>
    </row>
    <row r="218" spans="1:7" ht="15.5" x14ac:dyDescent="0.35">
      <c r="A218" s="31"/>
      <c r="B218" s="31"/>
      <c r="F218" s="29"/>
      <c r="G218" s="29"/>
    </row>
    <row r="219" spans="1:7" ht="15.5" x14ac:dyDescent="0.35">
      <c r="A219" s="31"/>
      <c r="B219" s="31"/>
      <c r="F219" s="29"/>
      <c r="G219" s="29"/>
    </row>
    <row r="220" spans="1:7" ht="15.5" x14ac:dyDescent="0.35">
      <c r="A220" s="31"/>
      <c r="B220" s="31"/>
      <c r="F220" s="29"/>
      <c r="G220" s="29"/>
    </row>
    <row r="221" spans="1:7" ht="15.5" x14ac:dyDescent="0.35">
      <c r="A221" s="31">
        <v>36</v>
      </c>
      <c r="B221" s="31" t="s">
        <v>194</v>
      </c>
      <c r="D221" t="s">
        <v>33</v>
      </c>
      <c r="E221" t="s">
        <v>193</v>
      </c>
      <c r="F221" s="29" t="s">
        <v>89</v>
      </c>
      <c r="G221" s="29" t="s">
        <v>19</v>
      </c>
    </row>
    <row r="222" spans="1:7" ht="15.5" x14ac:dyDescent="0.35">
      <c r="D222" s="30" t="s">
        <v>246</v>
      </c>
      <c r="E222" t="s">
        <v>248</v>
      </c>
    </row>
    <row r="223" spans="1:7" ht="15.5" x14ac:dyDescent="0.35">
      <c r="A223" s="31"/>
      <c r="B223" s="31"/>
      <c r="D223" s="32"/>
    </row>
    <row r="224" spans="1:7" ht="15.5" x14ac:dyDescent="0.35">
      <c r="A224" s="31"/>
      <c r="B224" s="31"/>
      <c r="D224" s="32"/>
    </row>
    <row r="225" spans="1:7" ht="15.5" x14ac:dyDescent="0.35">
      <c r="A225" s="31"/>
      <c r="B225" s="31"/>
      <c r="D225" s="32"/>
    </row>
    <row r="226" spans="1:7" ht="15.5" x14ac:dyDescent="0.35">
      <c r="A226" s="31"/>
      <c r="B226" s="31"/>
      <c r="D226" s="32"/>
    </row>
    <row r="227" spans="1:7" ht="15.5" x14ac:dyDescent="0.35">
      <c r="A227" s="31">
        <v>37</v>
      </c>
      <c r="B227" s="31" t="s">
        <v>221</v>
      </c>
      <c r="D227" s="30" t="s">
        <v>246</v>
      </c>
      <c r="E227" t="s">
        <v>249</v>
      </c>
    </row>
    <row r="228" spans="1:7" ht="15.5" x14ac:dyDescent="0.35">
      <c r="A228" s="31"/>
      <c r="B228" s="31"/>
      <c r="D228" s="32"/>
    </row>
    <row r="229" spans="1:7" ht="15.5" x14ac:dyDescent="0.35">
      <c r="A229" s="31"/>
      <c r="B229" s="31"/>
      <c r="D229" s="32"/>
    </row>
    <row r="230" spans="1:7" ht="15.5" x14ac:dyDescent="0.35">
      <c r="A230" s="31"/>
      <c r="B230" s="31"/>
      <c r="D230" s="32"/>
    </row>
    <row r="231" spans="1:7" ht="15.5" x14ac:dyDescent="0.35">
      <c r="A231" s="31"/>
      <c r="B231" s="31"/>
      <c r="D231" s="32"/>
    </row>
    <row r="232" spans="1:7" ht="15.5" x14ac:dyDescent="0.35">
      <c r="A232" s="31">
        <v>38</v>
      </c>
      <c r="B232" s="31" t="s">
        <v>222</v>
      </c>
      <c r="D232" t="s">
        <v>33</v>
      </c>
      <c r="E232" t="s">
        <v>193</v>
      </c>
      <c r="F232" s="29" t="s">
        <v>88</v>
      </c>
      <c r="G232" s="29" t="s">
        <v>18</v>
      </c>
    </row>
    <row r="233" spans="1:7" ht="15.5" x14ac:dyDescent="0.35">
      <c r="A233" s="31"/>
      <c r="B233" s="31"/>
      <c r="F233" s="32"/>
      <c r="G233" s="32"/>
    </row>
    <row r="234" spans="1:7" ht="15.5" x14ac:dyDescent="0.35">
      <c r="A234" s="31"/>
      <c r="B234" s="31"/>
      <c r="F234" s="32"/>
      <c r="G234" s="32"/>
    </row>
    <row r="235" spans="1:7" ht="15.5" x14ac:dyDescent="0.35">
      <c r="A235" s="31"/>
      <c r="B235" s="31"/>
      <c r="F235" s="32"/>
      <c r="G235" s="32"/>
    </row>
    <row r="236" spans="1:7" ht="15.5" x14ac:dyDescent="0.35">
      <c r="A236" s="31"/>
      <c r="B236" s="31"/>
      <c r="F236" s="32"/>
      <c r="G236" s="32"/>
    </row>
    <row r="237" spans="1:7" ht="15.5" x14ac:dyDescent="0.35">
      <c r="A237" s="31"/>
      <c r="B237" s="31"/>
      <c r="F237" s="32"/>
      <c r="G237" s="32"/>
    </row>
    <row r="238" spans="1:7" ht="15.5" x14ac:dyDescent="0.35">
      <c r="A238" s="31"/>
      <c r="B238" s="31"/>
      <c r="F238" s="32"/>
      <c r="G238" s="32"/>
    </row>
    <row r="239" spans="1:7" ht="15.5" x14ac:dyDescent="0.35">
      <c r="A239" s="31">
        <v>39</v>
      </c>
      <c r="B239" s="31" t="s">
        <v>223</v>
      </c>
      <c r="D239" s="30" t="s">
        <v>246</v>
      </c>
      <c r="E239" t="s">
        <v>248</v>
      </c>
    </row>
    <row r="240" spans="1:7" ht="15.5" x14ac:dyDescent="0.35">
      <c r="A240" s="31"/>
      <c r="B240" s="31"/>
      <c r="D240" s="32"/>
    </row>
    <row r="241" spans="1:7" ht="15.5" x14ac:dyDescent="0.35">
      <c r="A241" s="31"/>
      <c r="B241" s="31"/>
      <c r="D241" s="32"/>
    </row>
    <row r="242" spans="1:7" ht="15.5" x14ac:dyDescent="0.35">
      <c r="A242" s="31"/>
      <c r="B242" s="31"/>
      <c r="D242" s="32"/>
    </row>
    <row r="243" spans="1:7" ht="15.5" x14ac:dyDescent="0.35">
      <c r="A243" s="31"/>
      <c r="B243" s="31"/>
      <c r="D243" s="32"/>
    </row>
    <row r="244" spans="1:7" ht="15.5" x14ac:dyDescent="0.35">
      <c r="A244" s="31"/>
      <c r="B244" s="31"/>
      <c r="D244" s="32"/>
    </row>
    <row r="245" spans="1:7" ht="15.5" x14ac:dyDescent="0.35">
      <c r="A245" s="31"/>
      <c r="B245" s="31"/>
      <c r="D245" s="32"/>
    </row>
    <row r="246" spans="1:7" ht="15.5" x14ac:dyDescent="0.35">
      <c r="A246" s="31"/>
      <c r="B246" s="31"/>
      <c r="D246" s="32"/>
    </row>
    <row r="247" spans="1:7" ht="15.5" x14ac:dyDescent="0.35">
      <c r="A247" s="31">
        <v>40</v>
      </c>
      <c r="B247" s="31" t="s">
        <v>224</v>
      </c>
      <c r="D247" t="s">
        <v>16</v>
      </c>
      <c r="E247" t="s">
        <v>243</v>
      </c>
      <c r="F247" s="29" t="s">
        <v>91</v>
      </c>
      <c r="G247" s="29" t="s">
        <v>10</v>
      </c>
    </row>
    <row r="248" spans="1:7" ht="15.5" x14ac:dyDescent="0.35">
      <c r="A248" s="31"/>
      <c r="B248" s="31"/>
      <c r="D248" t="s">
        <v>16</v>
      </c>
      <c r="E248" t="s">
        <v>244</v>
      </c>
      <c r="F248" s="28" t="s">
        <v>85</v>
      </c>
      <c r="G248" s="29" t="s">
        <v>18</v>
      </c>
    </row>
    <row r="249" spans="1:7" x14ac:dyDescent="0.35">
      <c r="A249" s="31"/>
      <c r="B249" s="31"/>
      <c r="D249" t="s">
        <v>250</v>
      </c>
      <c r="E249" t="s">
        <v>253</v>
      </c>
    </row>
    <row r="250" spans="1:7" x14ac:dyDescent="0.35">
      <c r="A250" s="31"/>
      <c r="B250" s="31"/>
      <c r="D250" t="s">
        <v>250</v>
      </c>
      <c r="E250" t="s">
        <v>184</v>
      </c>
    </row>
    <row r="251" spans="1:7" x14ac:dyDescent="0.35">
      <c r="A251" s="31"/>
      <c r="B251" s="31"/>
    </row>
    <row r="252" spans="1:7" ht="15.5" x14ac:dyDescent="0.35">
      <c r="A252" s="31">
        <v>41</v>
      </c>
      <c r="B252" s="31" t="s">
        <v>225</v>
      </c>
      <c r="D252" t="s">
        <v>33</v>
      </c>
      <c r="E252" t="s">
        <v>193</v>
      </c>
      <c r="F252" s="29" t="s">
        <v>84</v>
      </c>
      <c r="G252" s="29" t="s">
        <v>10</v>
      </c>
    </row>
    <row r="253" spans="1:7" ht="15.5" x14ac:dyDescent="0.35">
      <c r="D253" t="s">
        <v>16</v>
      </c>
      <c r="E253" t="s">
        <v>243</v>
      </c>
      <c r="F253" s="29" t="s">
        <v>89</v>
      </c>
      <c r="G253" s="29" t="s">
        <v>8</v>
      </c>
    </row>
    <row r="254" spans="1:7" x14ac:dyDescent="0.35">
      <c r="D254" t="s">
        <v>250</v>
      </c>
      <c r="E254" t="s">
        <v>253</v>
      </c>
    </row>
    <row r="255" spans="1:7" x14ac:dyDescent="0.35">
      <c r="D255" t="s">
        <v>250</v>
      </c>
      <c r="E255" t="s">
        <v>184</v>
      </c>
    </row>
    <row r="259" spans="1:7" ht="15.5" x14ac:dyDescent="0.35">
      <c r="A259" s="31">
        <v>42</v>
      </c>
      <c r="B259" s="31" t="s">
        <v>226</v>
      </c>
      <c r="D259" t="s">
        <v>16</v>
      </c>
      <c r="E259" t="s">
        <v>243</v>
      </c>
      <c r="F259" s="29" t="s">
        <v>90</v>
      </c>
      <c r="G259" s="29" t="s">
        <v>9</v>
      </c>
    </row>
    <row r="260" spans="1:7" ht="15.5" x14ac:dyDescent="0.35">
      <c r="A260" s="31"/>
      <c r="B260" s="31"/>
      <c r="D260" t="s">
        <v>16</v>
      </c>
      <c r="E260" t="s">
        <v>244</v>
      </c>
      <c r="F260" s="28" t="s">
        <v>84</v>
      </c>
      <c r="G260" s="29" t="s">
        <v>17</v>
      </c>
    </row>
    <row r="261" spans="1:7" x14ac:dyDescent="0.35">
      <c r="A261" s="31"/>
      <c r="B261" s="31"/>
      <c r="D261" t="s">
        <v>250</v>
      </c>
      <c r="E261" t="s">
        <v>253</v>
      </c>
    </row>
    <row r="262" spans="1:7" x14ac:dyDescent="0.35">
      <c r="A262" s="31"/>
      <c r="B262" s="31"/>
      <c r="D262" t="s">
        <v>250</v>
      </c>
      <c r="E262" t="s">
        <v>184</v>
      </c>
    </row>
    <row r="263" spans="1:7" x14ac:dyDescent="0.35">
      <c r="A263" s="31"/>
      <c r="B263" s="31"/>
    </row>
    <row r="264" spans="1:7" x14ac:dyDescent="0.35">
      <c r="A264" s="31"/>
      <c r="B264" s="31"/>
    </row>
    <row r="265" spans="1:7" ht="15.5" x14ac:dyDescent="0.35">
      <c r="A265" s="31">
        <v>43</v>
      </c>
      <c r="B265" s="31" t="s">
        <v>227</v>
      </c>
      <c r="D265" t="s">
        <v>16</v>
      </c>
      <c r="E265" t="s">
        <v>243</v>
      </c>
      <c r="F265" s="29" t="s">
        <v>89</v>
      </c>
      <c r="G265" s="29" t="s">
        <v>8</v>
      </c>
    </row>
    <row r="266" spans="1:7" ht="15.5" x14ac:dyDescent="0.35">
      <c r="A266" s="31"/>
      <c r="B266" s="31"/>
      <c r="D266" t="s">
        <v>16</v>
      </c>
      <c r="E266" t="s">
        <v>244</v>
      </c>
      <c r="F266" s="28" t="s">
        <v>83</v>
      </c>
      <c r="G266" s="29" t="s">
        <v>12</v>
      </c>
    </row>
    <row r="267" spans="1:7" x14ac:dyDescent="0.35">
      <c r="A267" s="31"/>
      <c r="B267" s="31"/>
      <c r="D267" t="s">
        <v>250</v>
      </c>
      <c r="E267" t="s">
        <v>253</v>
      </c>
    </row>
    <row r="268" spans="1:7" x14ac:dyDescent="0.35">
      <c r="A268" s="31"/>
      <c r="B268" s="31"/>
      <c r="D268" t="s">
        <v>250</v>
      </c>
      <c r="E268" t="s">
        <v>184</v>
      </c>
    </row>
    <row r="269" spans="1:7" x14ac:dyDescent="0.35">
      <c r="A269" s="31"/>
      <c r="B269" s="31"/>
    </row>
    <row r="270" spans="1:7" x14ac:dyDescent="0.35">
      <c r="A270" s="31"/>
      <c r="B270" s="31"/>
    </row>
    <row r="271" spans="1:7" ht="15.5" x14ac:dyDescent="0.35">
      <c r="A271" s="31">
        <v>44</v>
      </c>
      <c r="B271" s="31" t="s">
        <v>228</v>
      </c>
      <c r="D271" t="s">
        <v>33</v>
      </c>
      <c r="E271" t="s">
        <v>193</v>
      </c>
      <c r="F271" s="29" t="s">
        <v>83</v>
      </c>
      <c r="G271" s="29" t="s">
        <v>9</v>
      </c>
    </row>
    <row r="272" spans="1:7" ht="15.5" x14ac:dyDescent="0.35">
      <c r="A272" s="31"/>
      <c r="B272" s="31"/>
      <c r="D272" t="s">
        <v>16</v>
      </c>
      <c r="E272" t="s">
        <v>243</v>
      </c>
      <c r="F272" s="29" t="s">
        <v>92</v>
      </c>
      <c r="G272" s="29" t="s">
        <v>11</v>
      </c>
    </row>
    <row r="273" spans="1:7" ht="15.5" x14ac:dyDescent="0.35">
      <c r="A273" s="31"/>
      <c r="B273" s="31"/>
      <c r="D273" t="s">
        <v>250</v>
      </c>
      <c r="E273" t="s">
        <v>253</v>
      </c>
      <c r="F273" s="32"/>
      <c r="G273" s="32"/>
    </row>
    <row r="274" spans="1:7" x14ac:dyDescent="0.35">
      <c r="A274" s="31">
        <v>45</v>
      </c>
      <c r="B274" s="31" t="s">
        <v>229</v>
      </c>
    </row>
    <row r="275" spans="1:7" ht="15.5" x14ac:dyDescent="0.35">
      <c r="A275" s="31">
        <v>46</v>
      </c>
      <c r="B275" s="31" t="s">
        <v>117</v>
      </c>
      <c r="D275" t="s">
        <v>16</v>
      </c>
      <c r="E275" t="s">
        <v>243</v>
      </c>
      <c r="F275" s="29" t="s">
        <v>90</v>
      </c>
      <c r="G275" s="29" t="s">
        <v>9</v>
      </c>
    </row>
    <row r="276" spans="1:7" ht="15.5" x14ac:dyDescent="0.35">
      <c r="A276" s="31"/>
      <c r="B276" s="31"/>
      <c r="D276" t="s">
        <v>16</v>
      </c>
      <c r="E276" t="s">
        <v>244</v>
      </c>
      <c r="F276" s="28" t="s">
        <v>83</v>
      </c>
      <c r="G276" s="29" t="s">
        <v>12</v>
      </c>
    </row>
    <row r="277" spans="1:7" ht="15.5" x14ac:dyDescent="0.35">
      <c r="A277" s="31"/>
      <c r="B277" s="31"/>
      <c r="D277" s="30" t="s">
        <v>246</v>
      </c>
      <c r="E277" t="s">
        <v>248</v>
      </c>
    </row>
    <row r="278" spans="1:7" x14ac:dyDescent="0.35">
      <c r="A278" s="31"/>
      <c r="B278" s="31"/>
      <c r="D278" t="s">
        <v>250</v>
      </c>
      <c r="E278" t="s">
        <v>184</v>
      </c>
    </row>
    <row r="279" spans="1:7" x14ac:dyDescent="0.35">
      <c r="A279" s="31"/>
      <c r="B279" s="31"/>
      <c r="D279" t="s">
        <v>250</v>
      </c>
      <c r="E279" t="s">
        <v>253</v>
      </c>
    </row>
    <row r="280" spans="1:7" x14ac:dyDescent="0.35">
      <c r="A280" s="31"/>
      <c r="B280" s="31"/>
    </row>
    <row r="281" spans="1:7" x14ac:dyDescent="0.35">
      <c r="A281" s="31">
        <v>47</v>
      </c>
      <c r="B281" s="31" t="s">
        <v>230</v>
      </c>
      <c r="D281" t="s">
        <v>5</v>
      </c>
    </row>
    <row r="282" spans="1:7" x14ac:dyDescent="0.35">
      <c r="A282" s="31"/>
      <c r="B282" s="31"/>
      <c r="D282" t="s">
        <v>32</v>
      </c>
    </row>
    <row r="283" spans="1:7" x14ac:dyDescent="0.35">
      <c r="A283" s="31"/>
      <c r="B283" s="31"/>
    </row>
    <row r="284" spans="1:7" x14ac:dyDescent="0.35">
      <c r="A284" s="31"/>
      <c r="B284" s="31"/>
    </row>
    <row r="285" spans="1:7" x14ac:dyDescent="0.35">
      <c r="A285" s="31"/>
      <c r="B285" s="31"/>
    </row>
    <row r="286" spans="1:7" x14ac:dyDescent="0.35">
      <c r="A286" s="31">
        <v>48</v>
      </c>
      <c r="B286" s="31" t="s">
        <v>231</v>
      </c>
    </row>
    <row r="287" spans="1:7" x14ac:dyDescent="0.35">
      <c r="A287" s="31">
        <v>49</v>
      </c>
      <c r="B287" s="31" t="s">
        <v>232</v>
      </c>
      <c r="D287" t="s">
        <v>32</v>
      </c>
    </row>
    <row r="288" spans="1:7" x14ac:dyDescent="0.35">
      <c r="A288" s="31"/>
      <c r="B288" s="31"/>
      <c r="D288" t="s">
        <v>5</v>
      </c>
    </row>
    <row r="289" spans="1:7" x14ac:dyDescent="0.35">
      <c r="A289" s="31"/>
      <c r="B289" s="31"/>
    </row>
    <row r="290" spans="1:7" x14ac:dyDescent="0.35">
      <c r="A290" s="31"/>
      <c r="B290" s="31"/>
    </row>
    <row r="291" spans="1:7" x14ac:dyDescent="0.35">
      <c r="A291" s="31"/>
      <c r="B291" s="31"/>
    </row>
    <row r="292" spans="1:7" x14ac:dyDescent="0.35">
      <c r="A292" s="31"/>
      <c r="B292" s="31"/>
    </row>
    <row r="293" spans="1:7" x14ac:dyDescent="0.35">
      <c r="A293" s="31"/>
      <c r="B293" s="31"/>
    </row>
    <row r="294" spans="1:7" x14ac:dyDescent="0.35">
      <c r="A294" s="31">
        <v>50</v>
      </c>
      <c r="B294" s="31" t="s">
        <v>233</v>
      </c>
    </row>
    <row r="295" spans="1:7" x14ac:dyDescent="0.35">
      <c r="A295" s="31">
        <v>51</v>
      </c>
      <c r="B295" s="31" t="s">
        <v>234</v>
      </c>
    </row>
    <row r="296" spans="1:7" x14ac:dyDescent="0.35">
      <c r="A296" s="31">
        <v>52</v>
      </c>
      <c r="B296" s="31" t="s">
        <v>235</v>
      </c>
      <c r="D296" t="s">
        <v>5</v>
      </c>
    </row>
    <row r="297" spans="1:7" x14ac:dyDescent="0.35">
      <c r="A297" s="31"/>
      <c r="B297" s="31"/>
    </row>
    <row r="298" spans="1:7" x14ac:dyDescent="0.35">
      <c r="A298" s="31"/>
      <c r="B298" s="31"/>
    </row>
    <row r="299" spans="1:7" x14ac:dyDescent="0.35">
      <c r="A299" s="31">
        <v>53</v>
      </c>
      <c r="B299" s="31" t="s">
        <v>126</v>
      </c>
    </row>
    <row r="300" spans="1:7" x14ac:dyDescent="0.35">
      <c r="A300" s="31">
        <v>54</v>
      </c>
      <c r="B300" s="31" t="s">
        <v>236</v>
      </c>
    </row>
    <row r="301" spans="1:7" x14ac:dyDescent="0.35">
      <c r="A301" s="31">
        <v>55</v>
      </c>
      <c r="B301" s="31" t="s">
        <v>125</v>
      </c>
    </row>
    <row r="302" spans="1:7" x14ac:dyDescent="0.35">
      <c r="A302" s="31"/>
      <c r="B302" s="31"/>
    </row>
    <row r="303" spans="1:7" x14ac:dyDescent="0.35">
      <c r="A303" s="31"/>
      <c r="B303" s="31"/>
    </row>
    <row r="304" spans="1:7" ht="15.5" x14ac:dyDescent="0.35">
      <c r="A304" s="31">
        <v>56</v>
      </c>
      <c r="B304" s="31" t="s">
        <v>122</v>
      </c>
      <c r="D304" t="s">
        <v>33</v>
      </c>
      <c r="E304" t="s">
        <v>193</v>
      </c>
      <c r="F304" s="29" t="s">
        <v>87</v>
      </c>
      <c r="G304" s="29" t="s">
        <v>17</v>
      </c>
    </row>
    <row r="305" spans="1:5" ht="15.5" x14ac:dyDescent="0.35">
      <c r="D305" s="30" t="s">
        <v>246</v>
      </c>
      <c r="E305" t="s">
        <v>249</v>
      </c>
    </row>
    <row r="306" spans="1:5" ht="15.5" x14ac:dyDescent="0.35">
      <c r="A306" s="31"/>
      <c r="B306" s="31"/>
      <c r="D306" s="32"/>
    </row>
    <row r="307" spans="1:5" ht="15.5" x14ac:dyDescent="0.35">
      <c r="A307" s="31"/>
      <c r="B307" s="31"/>
      <c r="D307" s="32"/>
    </row>
    <row r="308" spans="1:5" ht="15.5" x14ac:dyDescent="0.35">
      <c r="A308" s="31"/>
      <c r="B308" s="31"/>
      <c r="D308" s="32"/>
    </row>
    <row r="309" spans="1:5" ht="15.5" x14ac:dyDescent="0.35">
      <c r="A309" s="31">
        <v>57</v>
      </c>
      <c r="B309" s="31" t="s">
        <v>237</v>
      </c>
      <c r="D309" s="32"/>
    </row>
    <row r="310" spans="1:5" ht="15.5" x14ac:dyDescent="0.35">
      <c r="A310" s="31"/>
      <c r="B310" s="31"/>
      <c r="D310" s="32"/>
    </row>
    <row r="311" spans="1:5" ht="15.5" x14ac:dyDescent="0.35">
      <c r="A311" s="31"/>
      <c r="B311" s="31"/>
      <c r="D311" s="32"/>
    </row>
    <row r="312" spans="1:5" ht="15.5" x14ac:dyDescent="0.35">
      <c r="A312" s="31"/>
      <c r="B312" s="31"/>
      <c r="D312" s="32"/>
    </row>
    <row r="313" spans="1:5" ht="15.5" x14ac:dyDescent="0.35">
      <c r="A313" s="31"/>
      <c r="B313" s="31"/>
      <c r="D313" s="32"/>
    </row>
    <row r="314" spans="1:5" x14ac:dyDescent="0.35">
      <c r="A314" s="31">
        <v>58</v>
      </c>
      <c r="B314" s="31" t="s">
        <v>238</v>
      </c>
    </row>
    <row r="315" spans="1:5" x14ac:dyDescent="0.35">
      <c r="A315" s="31">
        <v>59</v>
      </c>
      <c r="B315" s="31" t="s">
        <v>239</v>
      </c>
      <c r="D315" t="s">
        <v>5</v>
      </c>
    </row>
    <row r="316" spans="1:5" x14ac:dyDescent="0.35">
      <c r="A316" s="31"/>
      <c r="B316" s="31"/>
    </row>
    <row r="317" spans="1:5" x14ac:dyDescent="0.35">
      <c r="A317" s="31"/>
      <c r="B317" s="31"/>
    </row>
    <row r="318" spans="1:5" x14ac:dyDescent="0.35">
      <c r="A318" s="31"/>
      <c r="B318" s="31"/>
    </row>
    <row r="319" spans="1:5" x14ac:dyDescent="0.35">
      <c r="A319" s="31"/>
      <c r="B319" s="31"/>
    </row>
    <row r="320" spans="1:5" ht="15.5" x14ac:dyDescent="0.35">
      <c r="A320" s="31">
        <v>60</v>
      </c>
      <c r="B320" s="31" t="s">
        <v>240</v>
      </c>
      <c r="D320" s="30" t="s">
        <v>246</v>
      </c>
      <c r="E320" t="s">
        <v>248</v>
      </c>
    </row>
    <row r="321" spans="1:7" ht="15.5" x14ac:dyDescent="0.35">
      <c r="A321" s="31"/>
      <c r="B321" s="31"/>
      <c r="D321" s="32"/>
    </row>
    <row r="322" spans="1:7" ht="15.5" x14ac:dyDescent="0.35">
      <c r="A322" s="31"/>
      <c r="B322" s="31"/>
      <c r="D322" s="32"/>
    </row>
    <row r="323" spans="1:7" ht="15.5" x14ac:dyDescent="0.35">
      <c r="A323" s="31"/>
      <c r="B323" s="31"/>
      <c r="D323" s="32"/>
    </row>
    <row r="324" spans="1:7" ht="15.5" x14ac:dyDescent="0.35">
      <c r="A324" s="31"/>
      <c r="B324" s="31"/>
      <c r="D324" s="32"/>
    </row>
    <row r="325" spans="1:7" ht="15.5" x14ac:dyDescent="0.35">
      <c r="A325" s="31"/>
      <c r="B325" s="31"/>
      <c r="D325" s="32"/>
    </row>
    <row r="326" spans="1:7" ht="15.5" x14ac:dyDescent="0.35">
      <c r="A326" s="31">
        <v>61</v>
      </c>
      <c r="B326" s="31" t="s">
        <v>241</v>
      </c>
      <c r="D326" t="s">
        <v>16</v>
      </c>
      <c r="E326" t="s">
        <v>243</v>
      </c>
      <c r="F326" s="29" t="s">
        <v>92</v>
      </c>
      <c r="G326" s="29" t="s">
        <v>11</v>
      </c>
    </row>
    <row r="327" spans="1:7" x14ac:dyDescent="0.35">
      <c r="A327" s="31"/>
      <c r="B327" s="31"/>
      <c r="D327" t="s">
        <v>250</v>
      </c>
      <c r="E327" t="s">
        <v>253</v>
      </c>
    </row>
    <row r="328" spans="1:7" x14ac:dyDescent="0.35">
      <c r="A328" s="31"/>
      <c r="B328" s="31"/>
    </row>
    <row r="329" spans="1:7" x14ac:dyDescent="0.35">
      <c r="A329" s="31"/>
      <c r="B329" s="31"/>
    </row>
    <row r="330" spans="1:7" ht="15.5" x14ac:dyDescent="0.35">
      <c r="A330" s="31">
        <v>62</v>
      </c>
      <c r="B330" s="31" t="s">
        <v>115</v>
      </c>
      <c r="D330" t="s">
        <v>16</v>
      </c>
      <c r="E330" t="s">
        <v>243</v>
      </c>
      <c r="F330" s="29" t="s">
        <v>91</v>
      </c>
      <c r="G330" s="29" t="s">
        <v>10</v>
      </c>
    </row>
    <row r="331" spans="1:7" ht="15.5" x14ac:dyDescent="0.35">
      <c r="A331" s="31"/>
      <c r="B331" s="31"/>
      <c r="D331" t="s">
        <v>16</v>
      </c>
      <c r="E331" t="s">
        <v>244</v>
      </c>
      <c r="F331" s="28" t="s">
        <v>85</v>
      </c>
      <c r="G331" s="29" t="s">
        <v>18</v>
      </c>
    </row>
    <row r="332" spans="1:7" ht="15.5" x14ac:dyDescent="0.35">
      <c r="A332" s="31"/>
      <c r="B332" s="31"/>
      <c r="D332" t="s">
        <v>250</v>
      </c>
      <c r="E332" t="s">
        <v>253</v>
      </c>
      <c r="F332" s="32"/>
      <c r="G332" s="32"/>
    </row>
    <row r="333" spans="1:7" ht="15.5" x14ac:dyDescent="0.35">
      <c r="A333" s="31"/>
      <c r="B333" s="31"/>
      <c r="D333" t="s">
        <v>250</v>
      </c>
      <c r="E333" t="s">
        <v>184</v>
      </c>
      <c r="F333" s="32"/>
      <c r="G333" s="32"/>
    </row>
    <row r="334" spans="1:7" ht="15.5" x14ac:dyDescent="0.35">
      <c r="A334" s="31"/>
      <c r="B334" s="31"/>
      <c r="F334" s="32"/>
      <c r="G334" s="32"/>
    </row>
    <row r="335" spans="1:7" ht="15.5" x14ac:dyDescent="0.35">
      <c r="A335" s="31"/>
      <c r="B335" s="31"/>
      <c r="F335" s="32"/>
      <c r="G335" s="32"/>
    </row>
    <row r="336" spans="1:7" ht="15.5" x14ac:dyDescent="0.35">
      <c r="A336" s="31">
        <v>63</v>
      </c>
      <c r="B336" s="31" t="s">
        <v>242</v>
      </c>
      <c r="D336" t="s">
        <v>16</v>
      </c>
      <c r="E336" t="s">
        <v>244</v>
      </c>
      <c r="F336" s="28" t="s">
        <v>84</v>
      </c>
      <c r="G336" s="29" t="s">
        <v>17</v>
      </c>
    </row>
    <row r="337" spans="1:5" ht="15.5" x14ac:dyDescent="0.35">
      <c r="D337" s="30" t="s">
        <v>246</v>
      </c>
      <c r="E337" t="s">
        <v>249</v>
      </c>
    </row>
    <row r="338" spans="1:5" x14ac:dyDescent="0.35">
      <c r="D338" t="s">
        <v>250</v>
      </c>
      <c r="E338" t="s">
        <v>253</v>
      </c>
    </row>
    <row r="339" spans="1:5" x14ac:dyDescent="0.35">
      <c r="D339" t="s">
        <v>250</v>
      </c>
      <c r="E339" t="s">
        <v>184</v>
      </c>
    </row>
    <row r="340" spans="1:5" x14ac:dyDescent="0.35">
      <c r="A340" s="31">
        <v>64</v>
      </c>
      <c r="B340" s="31" t="s">
        <v>116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2"/>
  <sheetViews>
    <sheetView topLeftCell="A25" workbookViewId="0">
      <selection activeCell="E49" sqref="E49"/>
    </sheetView>
  </sheetViews>
  <sheetFormatPr defaultRowHeight="14.5" x14ac:dyDescent="0.35"/>
  <cols>
    <col min="1" max="1" width="1" customWidth="1"/>
    <col min="2" max="2" width="31.54296875" customWidth="1"/>
    <col min="3" max="3" width="5.453125" style="40" customWidth="1"/>
    <col min="4" max="4" width="13.26953125" style="40" customWidth="1"/>
    <col min="5" max="5" width="30" style="40" customWidth="1"/>
    <col min="6" max="6" width="4.7265625" style="40" customWidth="1"/>
    <col min="7" max="7" width="56.54296875" style="40" customWidth="1"/>
    <col min="8" max="8" width="0.7265625" customWidth="1"/>
    <col min="9" max="9" width="37.54296875" customWidth="1"/>
  </cols>
  <sheetData>
    <row r="1" spans="1:8" ht="24" customHeight="1" x14ac:dyDescent="0.6">
      <c r="B1" s="1081" t="s">
        <v>315</v>
      </c>
      <c r="C1" s="1081"/>
      <c r="D1" s="1081"/>
      <c r="E1" s="1081"/>
      <c r="F1" s="1081"/>
      <c r="G1" s="1081"/>
      <c r="H1" s="48"/>
    </row>
    <row r="2" spans="1:8" ht="24" customHeight="1" thickBot="1" x14ac:dyDescent="0.65">
      <c r="A2" s="65"/>
      <c r="B2" s="1082" t="s">
        <v>316</v>
      </c>
      <c r="C2" s="1082"/>
      <c r="D2" s="1082"/>
      <c r="E2" s="1082"/>
      <c r="F2" s="1082"/>
      <c r="G2" s="1082"/>
      <c r="H2" s="64"/>
    </row>
    <row r="3" spans="1:8" ht="34.5" customHeight="1" thickTop="1" x14ac:dyDescent="0.6">
      <c r="B3" s="52"/>
      <c r="C3" s="52"/>
      <c r="D3" s="52"/>
      <c r="E3" s="52"/>
      <c r="F3" s="52"/>
      <c r="G3" s="52"/>
      <c r="H3" s="48"/>
    </row>
    <row r="4" spans="1:8" ht="5.25" customHeight="1" thickBot="1" x14ac:dyDescent="0.4">
      <c r="A4" s="43"/>
      <c r="B4" s="43"/>
      <c r="C4" s="44"/>
      <c r="D4" s="44"/>
      <c r="E4" s="44"/>
      <c r="F4" s="44"/>
      <c r="G4" s="44"/>
      <c r="H4" s="43"/>
    </row>
    <row r="5" spans="1:8" ht="15" thickBot="1" x14ac:dyDescent="0.4">
      <c r="A5" s="43"/>
      <c r="B5" s="1098" t="s">
        <v>298</v>
      </c>
      <c r="C5" s="1095" t="s">
        <v>299</v>
      </c>
      <c r="D5" s="1096"/>
      <c r="E5" s="1096"/>
      <c r="F5" s="1097"/>
      <c r="G5" s="72"/>
      <c r="H5" s="43"/>
    </row>
    <row r="6" spans="1:8" ht="15" customHeight="1" thickBot="1" x14ac:dyDescent="0.4">
      <c r="A6" s="43"/>
      <c r="B6" s="1099"/>
      <c r="C6" s="59" t="s">
        <v>195</v>
      </c>
      <c r="D6" s="60" t="s">
        <v>266</v>
      </c>
      <c r="E6" s="60" t="s">
        <v>267</v>
      </c>
      <c r="F6" s="66" t="s">
        <v>31</v>
      </c>
      <c r="G6" s="49"/>
      <c r="H6" s="43"/>
    </row>
    <row r="7" spans="1:8" x14ac:dyDescent="0.35">
      <c r="A7" s="43"/>
      <c r="B7" s="1099"/>
      <c r="C7" s="56" t="s">
        <v>269</v>
      </c>
      <c r="D7" s="57" t="s">
        <v>300</v>
      </c>
      <c r="E7" s="58" t="s">
        <v>289</v>
      </c>
      <c r="F7" s="67">
        <v>3</v>
      </c>
      <c r="G7" s="41" t="s">
        <v>318</v>
      </c>
      <c r="H7" s="43"/>
    </row>
    <row r="8" spans="1:8" x14ac:dyDescent="0.35">
      <c r="A8" s="43"/>
      <c r="B8" s="1099"/>
      <c r="C8" s="46" t="s">
        <v>270</v>
      </c>
      <c r="D8" s="41" t="s">
        <v>245</v>
      </c>
      <c r="E8" s="42" t="s">
        <v>290</v>
      </c>
      <c r="F8" s="68">
        <v>3</v>
      </c>
      <c r="G8" s="41"/>
      <c r="H8" s="43"/>
    </row>
    <row r="9" spans="1:8" x14ac:dyDescent="0.35">
      <c r="A9" s="43"/>
      <c r="B9" s="1099"/>
      <c r="C9" s="46" t="s">
        <v>271</v>
      </c>
      <c r="D9" s="41" t="s">
        <v>252</v>
      </c>
      <c r="E9" s="50" t="s">
        <v>291</v>
      </c>
      <c r="F9" s="68">
        <v>3</v>
      </c>
      <c r="G9" s="41"/>
      <c r="H9" s="43"/>
    </row>
    <row r="10" spans="1:8" x14ac:dyDescent="0.35">
      <c r="A10" s="43"/>
      <c r="B10" s="1099"/>
      <c r="C10" s="46" t="s">
        <v>272</v>
      </c>
      <c r="D10" s="41" t="s">
        <v>68</v>
      </c>
      <c r="E10" s="42" t="s">
        <v>292</v>
      </c>
      <c r="F10" s="68">
        <v>3</v>
      </c>
      <c r="G10" s="41"/>
      <c r="H10" s="43"/>
    </row>
    <row r="11" spans="1:8" x14ac:dyDescent="0.35">
      <c r="A11" s="43"/>
      <c r="B11" s="1099"/>
      <c r="C11" s="46" t="s">
        <v>273</v>
      </c>
      <c r="D11" s="41" t="s">
        <v>64</v>
      </c>
      <c r="E11" s="42" t="s">
        <v>293</v>
      </c>
      <c r="F11" s="68">
        <v>3</v>
      </c>
      <c r="G11" s="41"/>
      <c r="H11" s="43"/>
    </row>
    <row r="12" spans="1:8" x14ac:dyDescent="0.35">
      <c r="A12" s="43"/>
      <c r="B12" s="1099"/>
      <c r="C12" s="46" t="s">
        <v>274</v>
      </c>
      <c r="D12" s="41" t="s">
        <v>69</v>
      </c>
      <c r="E12" s="42" t="s">
        <v>294</v>
      </c>
      <c r="F12" s="68">
        <v>3</v>
      </c>
      <c r="G12" s="41"/>
      <c r="H12" s="43"/>
    </row>
    <row r="13" spans="1:8" ht="15" thickBot="1" x14ac:dyDescent="0.4">
      <c r="A13" s="43"/>
      <c r="B13" s="1099"/>
      <c r="C13" s="53" t="s">
        <v>275</v>
      </c>
      <c r="D13" s="54" t="s">
        <v>70</v>
      </c>
      <c r="E13" s="55" t="s">
        <v>295</v>
      </c>
      <c r="F13" s="69">
        <v>2</v>
      </c>
      <c r="G13" s="41"/>
      <c r="H13" s="43"/>
    </row>
    <row r="14" spans="1:8" ht="15" thickBot="1" x14ac:dyDescent="0.4">
      <c r="A14" s="43"/>
      <c r="B14" s="1100"/>
      <c r="C14" s="1092" t="s">
        <v>297</v>
      </c>
      <c r="D14" s="1093"/>
      <c r="E14" s="1094"/>
      <c r="F14" s="70">
        <f>SUM(F7:F13)</f>
        <v>20</v>
      </c>
      <c r="G14" s="41"/>
      <c r="H14" s="43"/>
    </row>
    <row r="15" spans="1:8" ht="5.25" customHeight="1" x14ac:dyDescent="0.35">
      <c r="A15" s="43"/>
      <c r="B15" s="43"/>
      <c r="C15" s="47"/>
      <c r="D15" s="47"/>
      <c r="E15" s="47"/>
      <c r="F15" s="44"/>
      <c r="G15" s="73"/>
      <c r="H15" s="43"/>
    </row>
    <row r="16" spans="1:8" ht="15" thickBot="1" x14ac:dyDescent="0.4">
      <c r="A16" s="43"/>
      <c r="B16" s="1101" t="s">
        <v>303</v>
      </c>
      <c r="C16" s="1103" t="s">
        <v>301</v>
      </c>
      <c r="D16" s="1104"/>
      <c r="E16" s="1104"/>
      <c r="F16" s="1105"/>
      <c r="G16" s="74"/>
      <c r="H16" s="43"/>
    </row>
    <row r="17" spans="1:8" ht="15" customHeight="1" thickBot="1" x14ac:dyDescent="0.4">
      <c r="A17" s="43"/>
      <c r="B17" s="1102"/>
      <c r="C17" s="59" t="s">
        <v>195</v>
      </c>
      <c r="D17" s="60" t="s">
        <v>266</v>
      </c>
      <c r="E17" s="60" t="s">
        <v>267</v>
      </c>
      <c r="F17" s="66" t="s">
        <v>31</v>
      </c>
      <c r="G17" s="49"/>
      <c r="H17" s="43"/>
    </row>
    <row r="18" spans="1:8" x14ac:dyDescent="0.35">
      <c r="A18" s="43"/>
      <c r="B18" s="1101"/>
      <c r="C18" s="56" t="s">
        <v>269</v>
      </c>
      <c r="D18" s="57" t="s">
        <v>309</v>
      </c>
      <c r="E18" s="61" t="s">
        <v>286</v>
      </c>
      <c r="F18" s="67">
        <v>3</v>
      </c>
      <c r="G18" s="41"/>
      <c r="H18" s="43"/>
    </row>
    <row r="19" spans="1:8" x14ac:dyDescent="0.35">
      <c r="A19" s="43"/>
      <c r="B19" s="1101"/>
      <c r="C19" s="46" t="s">
        <v>270</v>
      </c>
      <c r="D19" s="41" t="s">
        <v>310</v>
      </c>
      <c r="E19" s="51" t="s">
        <v>304</v>
      </c>
      <c r="F19" s="68">
        <v>3</v>
      </c>
      <c r="G19" s="41"/>
      <c r="H19" s="43"/>
    </row>
    <row r="20" spans="1:8" x14ac:dyDescent="0.35">
      <c r="A20" s="43"/>
      <c r="B20" s="1101"/>
      <c r="C20" s="46" t="s">
        <v>271</v>
      </c>
      <c r="D20" s="41" t="s">
        <v>311</v>
      </c>
      <c r="E20" s="12" t="s">
        <v>305</v>
      </c>
      <c r="F20" s="68">
        <v>3</v>
      </c>
      <c r="G20" s="41"/>
      <c r="H20" s="43"/>
    </row>
    <row r="21" spans="1:8" x14ac:dyDescent="0.35">
      <c r="A21" s="43"/>
      <c r="B21" s="1101"/>
      <c r="C21" s="46" t="s">
        <v>272</v>
      </c>
      <c r="D21" s="41" t="s">
        <v>312</v>
      </c>
      <c r="E21" s="51" t="s">
        <v>306</v>
      </c>
      <c r="F21" s="68">
        <v>3</v>
      </c>
      <c r="G21" s="41"/>
      <c r="H21" s="43"/>
    </row>
    <row r="22" spans="1:8" x14ac:dyDescent="0.35">
      <c r="A22" s="43"/>
      <c r="B22" s="1101"/>
      <c r="C22" s="46" t="s">
        <v>273</v>
      </c>
      <c r="D22" s="41" t="s">
        <v>313</v>
      </c>
      <c r="E22" s="51" t="s">
        <v>307</v>
      </c>
      <c r="F22" s="68">
        <v>3</v>
      </c>
      <c r="G22" s="41"/>
      <c r="H22" s="43"/>
    </row>
    <row r="23" spans="1:8" x14ac:dyDescent="0.35">
      <c r="A23" s="43"/>
      <c r="B23" s="1101"/>
      <c r="C23" s="46" t="s">
        <v>274</v>
      </c>
      <c r="D23" s="41" t="s">
        <v>314</v>
      </c>
      <c r="E23" s="51" t="s">
        <v>308</v>
      </c>
      <c r="F23" s="68">
        <v>3</v>
      </c>
      <c r="G23" s="41"/>
      <c r="H23" s="43"/>
    </row>
    <row r="24" spans="1:8" ht="15" thickBot="1" x14ac:dyDescent="0.4">
      <c r="A24" s="43"/>
      <c r="B24" s="1101"/>
      <c r="C24" s="53" t="s">
        <v>275</v>
      </c>
      <c r="D24" s="54" t="s">
        <v>71</v>
      </c>
      <c r="E24" s="62" t="s">
        <v>281</v>
      </c>
      <c r="F24" s="69">
        <v>2</v>
      </c>
      <c r="G24" s="41"/>
      <c r="H24" s="43"/>
    </row>
    <row r="25" spans="1:8" ht="15" thickBot="1" x14ac:dyDescent="0.4">
      <c r="A25" s="43"/>
      <c r="B25" s="1102"/>
      <c r="C25" s="1092" t="s">
        <v>302</v>
      </c>
      <c r="D25" s="1093"/>
      <c r="E25" s="1094"/>
      <c r="F25" s="70">
        <f>SUM(F18:F24)</f>
        <v>20</v>
      </c>
      <c r="G25" s="41"/>
      <c r="H25" s="43"/>
    </row>
    <row r="26" spans="1:8" ht="3.75" customHeight="1" thickBot="1" x14ac:dyDescent="0.4">
      <c r="A26" s="43"/>
      <c r="B26" s="43"/>
      <c r="C26" s="44"/>
      <c r="D26" s="44"/>
      <c r="E26" s="44"/>
      <c r="F26" s="44"/>
      <c r="G26" s="73"/>
      <c r="H26" s="43"/>
    </row>
    <row r="27" spans="1:8" ht="15" thickBot="1" x14ac:dyDescent="0.4">
      <c r="A27" s="43"/>
      <c r="B27" s="1086" t="s">
        <v>288</v>
      </c>
      <c r="C27" s="1083" t="s">
        <v>268</v>
      </c>
      <c r="D27" s="1084"/>
      <c r="E27" s="1084"/>
      <c r="F27" s="1085"/>
      <c r="G27" s="75"/>
      <c r="H27" s="43"/>
    </row>
    <row r="28" spans="1:8" ht="15" thickBot="1" x14ac:dyDescent="0.4">
      <c r="A28" s="43"/>
      <c r="B28" s="1087"/>
      <c r="C28" s="59" t="s">
        <v>195</v>
      </c>
      <c r="D28" s="60" t="s">
        <v>266</v>
      </c>
      <c r="E28" s="60" t="s">
        <v>267</v>
      </c>
      <c r="F28" s="66" t="s">
        <v>31</v>
      </c>
      <c r="G28" s="49"/>
      <c r="H28" s="43"/>
    </row>
    <row r="29" spans="1:8" x14ac:dyDescent="0.35">
      <c r="A29" s="43"/>
      <c r="B29" s="1087"/>
      <c r="C29" s="56" t="s">
        <v>269</v>
      </c>
      <c r="D29" s="57" t="s">
        <v>40</v>
      </c>
      <c r="E29" s="58" t="s">
        <v>281</v>
      </c>
      <c r="F29" s="67">
        <v>3</v>
      </c>
      <c r="G29" s="41"/>
      <c r="H29" s="43"/>
    </row>
    <row r="30" spans="1:8" x14ac:dyDescent="0.35">
      <c r="A30" s="43"/>
      <c r="B30" s="1087"/>
      <c r="C30" s="46" t="s">
        <v>270</v>
      </c>
      <c r="D30" s="41" t="s">
        <v>263</v>
      </c>
      <c r="E30" s="42" t="s">
        <v>282</v>
      </c>
      <c r="F30" s="68">
        <v>3</v>
      </c>
      <c r="G30" s="41"/>
      <c r="H30" s="43"/>
    </row>
    <row r="31" spans="1:8" x14ac:dyDescent="0.35">
      <c r="A31" s="43"/>
      <c r="B31" s="1087"/>
      <c r="C31" s="46" t="s">
        <v>271</v>
      </c>
      <c r="D31" s="41" t="s">
        <v>28</v>
      </c>
      <c r="E31" s="42" t="s">
        <v>283</v>
      </c>
      <c r="F31" s="68">
        <v>3</v>
      </c>
      <c r="G31" s="41"/>
      <c r="H31" s="43"/>
    </row>
    <row r="32" spans="1:8" x14ac:dyDescent="0.35">
      <c r="A32" s="43"/>
      <c r="B32" s="1087"/>
      <c r="C32" s="46" t="s">
        <v>272</v>
      </c>
      <c r="D32" s="41" t="s">
        <v>6</v>
      </c>
      <c r="E32" s="42" t="s">
        <v>284</v>
      </c>
      <c r="F32" s="68">
        <v>3</v>
      </c>
      <c r="G32" s="41"/>
      <c r="H32" s="43"/>
    </row>
    <row r="33" spans="1:8" x14ac:dyDescent="0.35">
      <c r="A33" s="43"/>
      <c r="B33" s="1087"/>
      <c r="C33" s="46" t="s">
        <v>273</v>
      </c>
      <c r="D33" s="41" t="s">
        <v>49</v>
      </c>
      <c r="E33" s="42" t="s">
        <v>285</v>
      </c>
      <c r="F33" s="68">
        <v>3</v>
      </c>
      <c r="G33" s="41"/>
      <c r="H33" s="43"/>
    </row>
    <row r="34" spans="1:8" x14ac:dyDescent="0.35">
      <c r="A34" s="43"/>
      <c r="B34" s="1087"/>
      <c r="C34" s="46" t="s">
        <v>274</v>
      </c>
      <c r="D34" s="41" t="s">
        <v>34</v>
      </c>
      <c r="E34" s="42" t="s">
        <v>286</v>
      </c>
      <c r="F34" s="68">
        <v>3</v>
      </c>
      <c r="G34" s="41"/>
      <c r="H34" s="43"/>
    </row>
    <row r="35" spans="1:8" x14ac:dyDescent="0.35">
      <c r="A35" s="43"/>
      <c r="B35" s="1087"/>
      <c r="C35" s="46" t="s">
        <v>275</v>
      </c>
      <c r="D35" s="41" t="s">
        <v>15</v>
      </c>
      <c r="E35" s="42" t="s">
        <v>287</v>
      </c>
      <c r="F35" s="68">
        <v>3</v>
      </c>
      <c r="G35" s="41"/>
      <c r="H35" s="43"/>
    </row>
    <row r="36" spans="1:8" x14ac:dyDescent="0.35">
      <c r="A36" s="43"/>
      <c r="B36" s="1087"/>
      <c r="C36" s="46" t="s">
        <v>276</v>
      </c>
      <c r="D36" s="41"/>
      <c r="E36" s="42" t="s">
        <v>317</v>
      </c>
      <c r="F36" s="68">
        <v>3</v>
      </c>
      <c r="G36" s="41"/>
      <c r="H36" s="43"/>
    </row>
    <row r="37" spans="1:8" x14ac:dyDescent="0.35">
      <c r="A37" s="43"/>
      <c r="B37" s="1087"/>
      <c r="C37" s="46"/>
      <c r="D37" s="41" t="s">
        <v>42</v>
      </c>
      <c r="E37" s="42" t="s">
        <v>277</v>
      </c>
      <c r="G37" s="41"/>
      <c r="H37" s="43"/>
    </row>
    <row r="38" spans="1:8" x14ac:dyDescent="0.35">
      <c r="A38" s="43"/>
      <c r="B38" s="1087"/>
      <c r="C38" s="45"/>
      <c r="D38" s="41" t="s">
        <v>43</v>
      </c>
      <c r="E38" s="42" t="s">
        <v>278</v>
      </c>
      <c r="F38" s="68"/>
      <c r="G38" s="41"/>
      <c r="H38" s="43"/>
    </row>
    <row r="39" spans="1:8" x14ac:dyDescent="0.35">
      <c r="A39" s="43"/>
      <c r="B39" s="1087"/>
      <c r="C39" s="45"/>
      <c r="D39" s="41" t="s">
        <v>44</v>
      </c>
      <c r="E39" s="42" t="s">
        <v>279</v>
      </c>
      <c r="F39" s="68"/>
      <c r="G39" s="41"/>
      <c r="H39" s="43"/>
    </row>
    <row r="40" spans="1:8" ht="15" thickBot="1" x14ac:dyDescent="0.4">
      <c r="A40" s="43"/>
      <c r="B40" s="1087"/>
      <c r="C40" s="63"/>
      <c r="D40" s="54" t="s">
        <v>45</v>
      </c>
      <c r="E40" s="55" t="s">
        <v>280</v>
      </c>
      <c r="F40" s="69"/>
      <c r="G40" s="41"/>
      <c r="H40" s="43"/>
    </row>
    <row r="41" spans="1:8" ht="15" thickBot="1" x14ac:dyDescent="0.4">
      <c r="A41" s="43"/>
      <c r="B41" s="1088"/>
      <c r="C41" s="1089" t="s">
        <v>296</v>
      </c>
      <c r="D41" s="1090"/>
      <c r="E41" s="1091"/>
      <c r="F41" s="71">
        <f>SUM(F29:F40)</f>
        <v>24</v>
      </c>
      <c r="G41" s="41"/>
      <c r="H41" s="43"/>
    </row>
    <row r="42" spans="1:8" ht="3" customHeight="1" x14ac:dyDescent="0.35">
      <c r="A42" s="43"/>
      <c r="B42" s="43"/>
      <c r="C42" s="44"/>
      <c r="D42" s="44"/>
      <c r="E42" s="44"/>
      <c r="F42" s="44"/>
      <c r="G42" s="44"/>
      <c r="H42" s="43"/>
    </row>
  </sheetData>
  <mergeCells count="11">
    <mergeCell ref="B1:G1"/>
    <mergeCell ref="B2:G2"/>
    <mergeCell ref="C27:F27"/>
    <mergeCell ref="B27:B41"/>
    <mergeCell ref="C41:E41"/>
    <mergeCell ref="C14:E14"/>
    <mergeCell ref="C5:F5"/>
    <mergeCell ref="B5:B14"/>
    <mergeCell ref="B16:B25"/>
    <mergeCell ref="C16:F16"/>
    <mergeCell ref="C25:E2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535"/>
  <sheetViews>
    <sheetView zoomScale="70" zoomScaleNormal="70" workbookViewId="0">
      <selection activeCell="U266" sqref="U266"/>
    </sheetView>
  </sheetViews>
  <sheetFormatPr defaultColWidth="9.1796875" defaultRowHeight="14" x14ac:dyDescent="0.3"/>
  <cols>
    <col min="1" max="1" width="9.1796875" style="83"/>
    <col min="2" max="2" width="17" style="83" bestFit="1" customWidth="1"/>
    <col min="3" max="3" width="12.1796875" style="83" bestFit="1" customWidth="1"/>
    <col min="4" max="4" width="31.54296875" style="83" customWidth="1"/>
    <col min="5" max="5" width="27.1796875" style="83" bestFit="1" customWidth="1"/>
    <col min="6" max="6" width="10.7265625" style="83" bestFit="1" customWidth="1"/>
    <col min="7" max="8" width="9.1796875" style="83"/>
    <col min="9" max="9" width="10.81640625" style="83" bestFit="1" customWidth="1"/>
    <col min="10" max="10" width="10.81640625" style="83" customWidth="1"/>
    <col min="11" max="11" width="35.1796875" style="83" bestFit="1" customWidth="1"/>
    <col min="12" max="12" width="9" style="83" customWidth="1"/>
    <col min="13" max="13" width="38.26953125" style="83" bestFit="1" customWidth="1"/>
    <col min="14" max="14" width="6.7265625" style="83" customWidth="1"/>
    <col min="15" max="15" width="38.26953125" style="83" bestFit="1" customWidth="1"/>
    <col min="16" max="16" width="19.26953125" style="83" customWidth="1"/>
    <col min="17" max="17" width="9.1796875" style="83"/>
    <col min="18" max="18" width="9.1796875" style="136"/>
    <col min="19" max="19" width="40.26953125" style="83" customWidth="1"/>
    <col min="20" max="20" width="11.54296875" style="83" customWidth="1"/>
    <col min="21" max="22" width="9.1796875" style="83"/>
    <col min="23" max="23" width="9.1796875" style="236"/>
    <col min="24" max="24" width="47.54296875" style="231" customWidth="1"/>
    <col min="25" max="25" width="53.453125" style="231" bestFit="1" customWidth="1"/>
    <col min="26" max="30" width="9.1796875" style="231"/>
    <col min="31" max="16384" width="9.1796875" style="83"/>
  </cols>
  <sheetData>
    <row r="1" spans="1:30" ht="15" x14ac:dyDescent="0.3">
      <c r="R1" s="84" t="s">
        <v>191</v>
      </c>
      <c r="S1" s="84" t="s">
        <v>319</v>
      </c>
      <c r="T1" s="83" t="s">
        <v>321</v>
      </c>
      <c r="U1" s="83" t="s">
        <v>322</v>
      </c>
      <c r="V1" s="83" t="s">
        <v>323</v>
      </c>
    </row>
    <row r="2" spans="1:30" s="89" customFormat="1" ht="21" customHeight="1" x14ac:dyDescent="0.3">
      <c r="A2" s="85" t="s">
        <v>178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8"/>
      <c r="P2" s="88"/>
      <c r="R2" s="90">
        <v>1</v>
      </c>
      <c r="S2" s="78" t="s">
        <v>196</v>
      </c>
      <c r="T2" s="89">
        <f>COUNTIF($K$4:$K$284,$S$2:$S$315)</f>
        <v>5</v>
      </c>
      <c r="U2" s="89">
        <f>COUNTIF($M$4:$M$284,$S$2:$S$315)</f>
        <v>0</v>
      </c>
      <c r="V2" s="89">
        <f t="shared" ref="V2:V33" si="0">COUNTIF($O$4:$O$285,$S$2:$S$315)</f>
        <v>0</v>
      </c>
      <c r="W2" s="237">
        <f>SUM(T2:V2)</f>
        <v>5</v>
      </c>
      <c r="X2" s="93" t="s">
        <v>41</v>
      </c>
      <c r="Y2" s="86"/>
      <c r="Z2" s="86"/>
      <c r="AA2" s="86"/>
      <c r="AB2" s="86"/>
      <c r="AC2" s="86"/>
      <c r="AD2" s="86"/>
    </row>
    <row r="3" spans="1:30" s="89" customFormat="1" ht="21" customHeight="1" x14ac:dyDescent="0.3">
      <c r="A3" s="91" t="s">
        <v>55</v>
      </c>
      <c r="B3" s="91" t="s">
        <v>54</v>
      </c>
      <c r="C3" s="91" t="s">
        <v>53</v>
      </c>
      <c r="D3" s="91" t="s">
        <v>52</v>
      </c>
      <c r="E3" s="91" t="s">
        <v>51</v>
      </c>
      <c r="F3" s="91" t="s">
        <v>31</v>
      </c>
      <c r="G3" s="91" t="s">
        <v>56</v>
      </c>
      <c r="H3" s="91" t="s">
        <v>57</v>
      </c>
      <c r="I3" s="91" t="s">
        <v>110</v>
      </c>
      <c r="J3" s="91"/>
      <c r="K3" s="91" t="s">
        <v>58</v>
      </c>
      <c r="L3" s="91"/>
      <c r="M3" s="91" t="s">
        <v>59</v>
      </c>
      <c r="N3" s="91"/>
      <c r="O3" s="91" t="s">
        <v>60</v>
      </c>
      <c r="R3" s="90"/>
      <c r="S3" s="78"/>
      <c r="V3" s="89">
        <f t="shared" si="0"/>
        <v>0</v>
      </c>
      <c r="W3" s="237"/>
      <c r="X3" s="86"/>
      <c r="Y3" s="86"/>
      <c r="Z3" s="86"/>
      <c r="AA3" s="86"/>
      <c r="AB3" s="86"/>
      <c r="AC3" s="86"/>
      <c r="AD3" s="86"/>
    </row>
    <row r="4" spans="1:30" s="98" customFormat="1" ht="21" customHeight="1" x14ac:dyDescent="0.3">
      <c r="A4" s="93">
        <v>1</v>
      </c>
      <c r="B4" s="93" t="s">
        <v>5</v>
      </c>
      <c r="C4" s="93" t="s">
        <v>245</v>
      </c>
      <c r="D4" s="93" t="s">
        <v>246</v>
      </c>
      <c r="E4" s="94" t="s">
        <v>2</v>
      </c>
      <c r="F4" s="93">
        <v>3</v>
      </c>
      <c r="G4" s="95" t="s">
        <v>83</v>
      </c>
      <c r="H4" s="90" t="s">
        <v>8</v>
      </c>
      <c r="I4" s="95" t="s">
        <v>111</v>
      </c>
      <c r="J4" s="95">
        <v>12</v>
      </c>
      <c r="K4" s="90" t="str">
        <f>VLOOKUP(J4,'DOSEN MANAJEMEN '!$A$2:$B$65,2)</f>
        <v>Ponirin,SE.,M.Bus., Ph.D.</v>
      </c>
      <c r="L4" s="90">
        <v>34</v>
      </c>
      <c r="M4" s="90" t="str">
        <f>VLOOKUP(L4,'DOSEN MANAJEMEN '!$A$2:$B$65,2)</f>
        <v>Dr.Juliana Kadang, S.E.,M.M.</v>
      </c>
      <c r="N4" s="90"/>
      <c r="O4" s="96" t="e">
        <f>VLOOKUP(N4,'DOSEN MANAJEMEN '!$A$2:$B$65,2)</f>
        <v>#N/A</v>
      </c>
      <c r="P4" s="97"/>
      <c r="Q4" s="89"/>
      <c r="R4" s="90"/>
      <c r="S4" s="78"/>
      <c r="T4" s="89"/>
      <c r="U4" s="89"/>
      <c r="V4" s="89">
        <f t="shared" si="0"/>
        <v>0</v>
      </c>
      <c r="W4" s="237"/>
      <c r="X4" s="86"/>
      <c r="Y4" s="86"/>
      <c r="Z4" s="86"/>
      <c r="AA4" s="86"/>
      <c r="AB4" s="86"/>
      <c r="AC4" s="86"/>
      <c r="AD4" s="86"/>
    </row>
    <row r="5" spans="1:30" s="98" customFormat="1" ht="21" customHeight="1" x14ac:dyDescent="0.3">
      <c r="A5" s="99"/>
      <c r="B5" s="99"/>
      <c r="C5" s="99"/>
      <c r="D5" s="99"/>
      <c r="E5" s="100"/>
      <c r="F5" s="99"/>
      <c r="G5" s="95"/>
      <c r="H5" s="96" t="s">
        <v>9</v>
      </c>
      <c r="I5" s="95" t="s">
        <v>111</v>
      </c>
      <c r="J5" s="95">
        <v>5</v>
      </c>
      <c r="K5" s="90" t="str">
        <f>VLOOKUP(J5,'DOSEN MANAJEMEN '!$A$2:$B$65,2)</f>
        <v>Drs. E.P. Nainggolan, M.Sc., Agr.</v>
      </c>
      <c r="L5" s="90">
        <v>36</v>
      </c>
      <c r="M5" s="90" t="str">
        <f>VLOOKUP(L5,'DOSEN MANAJEMEN '!$A$2:$B$65,2)</f>
        <v>Erwan Sastrawan, S.E. M.M.</v>
      </c>
      <c r="N5" s="90"/>
      <c r="O5" s="96" t="e">
        <f>VLOOKUP(N5,'DOSEN MANAJEMEN '!$A$2:$B$65,2)</f>
        <v>#N/A</v>
      </c>
      <c r="Q5" s="89"/>
      <c r="R5" s="90"/>
      <c r="S5" s="78"/>
      <c r="T5" s="89"/>
      <c r="U5" s="89"/>
      <c r="V5" s="89">
        <f t="shared" si="0"/>
        <v>0</v>
      </c>
      <c r="W5" s="237"/>
      <c r="X5" s="86"/>
      <c r="Y5" s="86"/>
      <c r="Z5" s="86"/>
      <c r="AA5" s="86"/>
      <c r="AB5" s="86"/>
      <c r="AC5" s="86"/>
      <c r="AD5" s="86"/>
    </row>
    <row r="6" spans="1:30" s="98" customFormat="1" ht="21" customHeight="1" x14ac:dyDescent="0.3">
      <c r="A6" s="99"/>
      <c r="B6" s="99"/>
      <c r="C6" s="99"/>
      <c r="D6" s="99"/>
      <c r="E6" s="100"/>
      <c r="F6" s="99"/>
      <c r="G6" s="95"/>
      <c r="H6" s="95" t="s">
        <v>10</v>
      </c>
      <c r="I6" s="95" t="s">
        <v>111</v>
      </c>
      <c r="J6" s="95">
        <v>19</v>
      </c>
      <c r="K6" s="90" t="str">
        <f>VLOOKUP(J6,'DOSEN MANAJEMEN '!$A$2:$B$65,2)</f>
        <v>Farid.SE.MM</v>
      </c>
      <c r="L6" s="90">
        <v>39</v>
      </c>
      <c r="M6" s="90" t="str">
        <f>VLOOKUP(L6,'DOSEN MANAJEMEN '!$A$2:$B$65,2)</f>
        <v>Fera Nayoan, SE., MM</v>
      </c>
      <c r="N6" s="90"/>
      <c r="O6" s="96" t="e">
        <f>VLOOKUP(N6,'DOSEN MANAJEMEN '!$A$2:$B$65,2)</f>
        <v>#N/A</v>
      </c>
      <c r="Q6" s="89"/>
      <c r="R6" s="90"/>
      <c r="S6" s="78"/>
      <c r="T6" s="89"/>
      <c r="U6" s="89"/>
      <c r="V6" s="89">
        <f t="shared" si="0"/>
        <v>0</v>
      </c>
      <c r="W6" s="237"/>
      <c r="X6" s="86"/>
      <c r="Y6" s="86"/>
      <c r="Z6" s="86"/>
      <c r="AA6" s="86"/>
      <c r="AB6" s="86"/>
      <c r="AC6" s="86"/>
      <c r="AD6" s="86"/>
    </row>
    <row r="7" spans="1:30" s="98" customFormat="1" ht="21" customHeight="1" x14ac:dyDescent="0.3">
      <c r="A7" s="101"/>
      <c r="B7" s="101"/>
      <c r="C7" s="101"/>
      <c r="D7" s="101"/>
      <c r="E7" s="102"/>
      <c r="F7" s="101"/>
      <c r="G7" s="95"/>
      <c r="H7" s="95" t="s">
        <v>11</v>
      </c>
      <c r="I7" s="95" t="s">
        <v>111</v>
      </c>
      <c r="J7" s="95">
        <v>46</v>
      </c>
      <c r="K7" s="90" t="str">
        <f>VLOOKUP(J7,'DOSEN MANAJEMEN '!$A$2:$B$65,2)</f>
        <v>Suryadi Hadi,SE,M.Log</v>
      </c>
      <c r="L7" s="90">
        <v>60</v>
      </c>
      <c r="M7" s="90" t="str">
        <f>VLOOKUP(L7,'DOSEN MANAJEMEN '!$A$2:$B$65,2)</f>
        <v>Faruq Lamusa, S.E. M.M.</v>
      </c>
      <c r="N7" s="90"/>
      <c r="O7" s="96" t="e">
        <f>VLOOKUP(N7,'DOSEN MANAJEMEN '!$A$2:$B$65,2)</f>
        <v>#N/A</v>
      </c>
      <c r="Q7" s="89"/>
      <c r="R7" s="90"/>
      <c r="S7" s="78"/>
      <c r="T7" s="89"/>
      <c r="U7" s="89"/>
      <c r="V7" s="89">
        <f t="shared" si="0"/>
        <v>0</v>
      </c>
      <c r="W7" s="237"/>
      <c r="X7" s="86"/>
      <c r="Y7" s="86"/>
      <c r="Z7" s="86"/>
      <c r="AA7" s="86"/>
      <c r="AB7" s="86"/>
      <c r="AC7" s="86"/>
      <c r="AD7" s="86"/>
    </row>
    <row r="8" spans="1:30" s="89" customFormat="1" ht="15" x14ac:dyDescent="0.3">
      <c r="A8" s="103"/>
      <c r="B8" s="103"/>
      <c r="C8" s="87"/>
      <c r="D8" s="87"/>
      <c r="E8" s="87"/>
      <c r="F8" s="87"/>
      <c r="G8" s="87"/>
      <c r="H8" s="87"/>
      <c r="I8" s="87"/>
      <c r="J8" s="87"/>
      <c r="K8" s="176" t="e">
        <f>VLOOKUP(J8,'DOSEN MANAJEMEN '!$A$2:$B$65,2)</f>
        <v>#N/A</v>
      </c>
      <c r="L8" s="87"/>
      <c r="M8" s="176" t="e">
        <f>VLOOKUP(L8,'DOSEN MANAJEMEN '!$A$2:$B$65,2)</f>
        <v>#N/A</v>
      </c>
      <c r="N8" s="184"/>
      <c r="O8" s="96" t="e">
        <f>VLOOKUP(N8,'DOSEN MANAJEMEN '!$A$2:$B$65,2)</f>
        <v>#N/A</v>
      </c>
      <c r="P8" s="86"/>
      <c r="R8" s="92">
        <f>R2+1</f>
        <v>2</v>
      </c>
      <c r="S8" s="78" t="s">
        <v>197</v>
      </c>
      <c r="T8" s="89">
        <f>COUNTIF($K$4:$K$284,$S$2:$S$315)</f>
        <v>5</v>
      </c>
      <c r="U8" s="89">
        <f>COUNTIF($M$4:$M$284,$S$2:$S$315)</f>
        <v>1</v>
      </c>
      <c r="V8" s="89">
        <f t="shared" si="0"/>
        <v>0</v>
      </c>
      <c r="W8" s="237">
        <f>SUM(T8:V8)</f>
        <v>6</v>
      </c>
      <c r="X8" s="93" t="s">
        <v>41</v>
      </c>
      <c r="Y8" s="86"/>
      <c r="Z8" s="86"/>
      <c r="AA8" s="86"/>
      <c r="AB8" s="86"/>
      <c r="AC8" s="86"/>
      <c r="AD8" s="86"/>
    </row>
    <row r="9" spans="1:30" s="89" customFormat="1" ht="21" customHeight="1" x14ac:dyDescent="0.3">
      <c r="A9" s="85" t="s">
        <v>179</v>
      </c>
      <c r="B9" s="86"/>
      <c r="C9" s="86"/>
      <c r="D9" s="86"/>
      <c r="E9" s="87"/>
      <c r="F9" s="87"/>
      <c r="G9" s="87"/>
      <c r="H9" s="87"/>
      <c r="I9" s="87"/>
      <c r="J9" s="87"/>
      <c r="K9" s="176" t="e">
        <f>VLOOKUP(J9,'DOSEN MANAJEMEN '!$A$2:$B$65,2)</f>
        <v>#N/A</v>
      </c>
      <c r="L9" s="87"/>
      <c r="M9" s="176" t="e">
        <f>VLOOKUP(L9,'DOSEN MANAJEMEN '!$A$2:$B$65,2)</f>
        <v>#N/A</v>
      </c>
      <c r="N9" s="184"/>
      <c r="O9" s="96" t="e">
        <f>VLOOKUP(N9,'DOSEN MANAJEMEN '!$A$2:$B$65,2)</f>
        <v>#N/A</v>
      </c>
      <c r="P9" s="86"/>
      <c r="Q9" s="98"/>
      <c r="R9" s="92"/>
      <c r="S9" s="78"/>
      <c r="V9" s="89">
        <f t="shared" si="0"/>
        <v>0</v>
      </c>
      <c r="W9" s="237"/>
      <c r="X9" s="86"/>
      <c r="Y9" s="86"/>
      <c r="Z9" s="86"/>
      <c r="AA9" s="86"/>
      <c r="AB9" s="86"/>
      <c r="AC9" s="86"/>
      <c r="AD9" s="86"/>
    </row>
    <row r="10" spans="1:30" s="89" customFormat="1" ht="21" customHeight="1" x14ac:dyDescent="0.3">
      <c r="A10" s="91" t="s">
        <v>55</v>
      </c>
      <c r="B10" s="91" t="s">
        <v>54</v>
      </c>
      <c r="C10" s="91"/>
      <c r="D10" s="91" t="s">
        <v>52</v>
      </c>
      <c r="E10" s="91" t="s">
        <v>51</v>
      </c>
      <c r="F10" s="91" t="s">
        <v>31</v>
      </c>
      <c r="G10" s="91" t="s">
        <v>56</v>
      </c>
      <c r="H10" s="91" t="s">
        <v>57</v>
      </c>
      <c r="I10" s="91"/>
      <c r="J10" s="91"/>
      <c r="K10" s="90" t="e">
        <f>VLOOKUP(J10,'DOSEN MANAJEMEN '!$A$2:$B$65,2)</f>
        <v>#N/A</v>
      </c>
      <c r="L10" s="91"/>
      <c r="M10" s="90" t="e">
        <f>VLOOKUP(L10,'DOSEN MANAJEMEN '!$A$2:$B$65,2)</f>
        <v>#N/A</v>
      </c>
      <c r="N10" s="90"/>
      <c r="O10" s="96" t="e">
        <f>VLOOKUP(N10,'DOSEN MANAJEMEN '!$A$2:$B$65,2)</f>
        <v>#N/A</v>
      </c>
      <c r="Q10" s="98"/>
      <c r="R10" s="92"/>
      <c r="S10" s="78"/>
      <c r="V10" s="89">
        <f t="shared" si="0"/>
        <v>0</v>
      </c>
      <c r="W10" s="237"/>
      <c r="X10" s="86"/>
      <c r="Y10" s="86"/>
      <c r="Z10" s="86"/>
      <c r="AA10" s="86"/>
      <c r="AB10" s="86"/>
      <c r="AC10" s="86"/>
      <c r="AD10" s="86"/>
    </row>
    <row r="11" spans="1:30" s="103" customFormat="1" ht="20.25" customHeight="1" x14ac:dyDescent="0.3">
      <c r="A11" s="93">
        <v>1</v>
      </c>
      <c r="B11" s="93" t="s">
        <v>5</v>
      </c>
      <c r="C11" s="105"/>
      <c r="D11" s="93" t="s">
        <v>33</v>
      </c>
      <c r="E11" s="106" t="s">
        <v>1</v>
      </c>
      <c r="F11" s="93">
        <v>3</v>
      </c>
      <c r="G11" s="95" t="s">
        <v>82</v>
      </c>
      <c r="H11" s="95" t="s">
        <v>8</v>
      </c>
      <c r="I11" s="95" t="s">
        <v>111</v>
      </c>
      <c r="J11" s="95">
        <v>27</v>
      </c>
      <c r="K11" s="90" t="str">
        <f>VLOOKUP(J11,'DOSEN MANAJEMEN '!$A$2:$B$65,2)</f>
        <v xml:space="preserve">Prof. Dr. Muslimin, SE., MM. </v>
      </c>
      <c r="L11" s="95">
        <v>5</v>
      </c>
      <c r="M11" s="218" t="str">
        <f>VLOOKUP(L11,'DOSEN MANAJEMEN '!$A$2:$B$65,2)</f>
        <v>Drs. E.P. Nainggolan, M.Sc., Agr.</v>
      </c>
      <c r="N11" s="90"/>
      <c r="O11" s="96" t="e">
        <f>VLOOKUP(N11,'DOSEN MANAJEMEN '!$A$2:$B$65,2)</f>
        <v>#N/A</v>
      </c>
      <c r="Q11" s="98"/>
      <c r="R11" s="92"/>
      <c r="S11" s="78"/>
      <c r="T11" s="89"/>
      <c r="U11" s="89"/>
      <c r="V11" s="89">
        <f t="shared" si="0"/>
        <v>0</v>
      </c>
      <c r="W11" s="237"/>
      <c r="X11" s="86"/>
      <c r="Y11" s="86"/>
      <c r="Z11" s="86"/>
      <c r="AA11" s="87"/>
      <c r="AB11" s="87"/>
      <c r="AC11" s="87"/>
      <c r="AD11" s="87"/>
    </row>
    <row r="12" spans="1:30" s="103" customFormat="1" ht="20.25" customHeight="1" x14ac:dyDescent="0.3">
      <c r="A12" s="99"/>
      <c r="B12" s="99"/>
      <c r="C12" s="107"/>
      <c r="D12" s="99"/>
      <c r="E12" s="108"/>
      <c r="F12" s="99"/>
      <c r="G12" s="95" t="s">
        <v>83</v>
      </c>
      <c r="H12" s="95" t="s">
        <v>9</v>
      </c>
      <c r="I12" s="95" t="s">
        <v>111</v>
      </c>
      <c r="J12" s="95">
        <v>31</v>
      </c>
      <c r="K12" s="90" t="str">
        <f>VLOOKUP(J12,'DOSEN MANAJEMEN '!$A$2:$B$65,2)</f>
        <v>Dr.Husnah, SE.,M.Si</v>
      </c>
      <c r="L12" s="95">
        <v>44</v>
      </c>
      <c r="M12" s="90" t="str">
        <f>VLOOKUP(L12,'DOSEN MANAJEMEN '!$A$2:$B$65,2)</f>
        <v>Dr. Asngadi, SE., M.Si.</v>
      </c>
      <c r="N12" s="90"/>
      <c r="O12" s="96" t="e">
        <f>VLOOKUP(N12,'DOSEN MANAJEMEN '!$A$2:$B$65,2)</f>
        <v>#N/A</v>
      </c>
      <c r="Q12" s="98"/>
      <c r="R12" s="92"/>
      <c r="S12" s="78"/>
      <c r="T12" s="89"/>
      <c r="U12" s="89"/>
      <c r="V12" s="89">
        <f t="shared" si="0"/>
        <v>0</v>
      </c>
      <c r="W12" s="237"/>
      <c r="X12" s="86"/>
      <c r="Y12" s="86"/>
      <c r="Z12" s="86"/>
      <c r="AA12" s="87"/>
      <c r="AB12" s="87"/>
      <c r="AC12" s="87"/>
      <c r="AD12" s="87"/>
    </row>
    <row r="13" spans="1:30" s="103" customFormat="1" ht="20.25" customHeight="1" x14ac:dyDescent="0.3">
      <c r="A13" s="99"/>
      <c r="B13" s="99"/>
      <c r="C13" s="107"/>
      <c r="D13" s="99"/>
      <c r="E13" s="108"/>
      <c r="F13" s="99"/>
      <c r="G13" s="95" t="s">
        <v>84</v>
      </c>
      <c r="H13" s="95" t="s">
        <v>10</v>
      </c>
      <c r="I13" s="95" t="s">
        <v>111</v>
      </c>
      <c r="J13" s="95">
        <v>41</v>
      </c>
      <c r="K13" s="90" t="str">
        <f>VLOOKUP(J13,'DOSEN MANAJEMEN '!$A$2:$B$65,2)</f>
        <v>Dr.Sulaeman Miru,SE., M.Si.</v>
      </c>
      <c r="L13" s="95">
        <v>30</v>
      </c>
      <c r="M13" s="90" t="str">
        <f>VLOOKUP(L13,'DOSEN MANAJEMEN '!$A$2:$B$65,2)</f>
        <v>Dr. Darman,SE.,MM</v>
      </c>
      <c r="N13" s="90"/>
      <c r="O13" s="96" t="e">
        <f>VLOOKUP(N13,'DOSEN MANAJEMEN '!$A$2:$B$65,2)</f>
        <v>#N/A</v>
      </c>
      <c r="Q13" s="89"/>
      <c r="R13" s="92"/>
      <c r="S13" s="78"/>
      <c r="T13" s="89"/>
      <c r="U13" s="89"/>
      <c r="V13" s="89">
        <f t="shared" si="0"/>
        <v>0</v>
      </c>
      <c r="W13" s="237"/>
      <c r="X13" s="86"/>
      <c r="Y13" s="86"/>
      <c r="Z13" s="86"/>
      <c r="AA13" s="87"/>
      <c r="AB13" s="87"/>
      <c r="AC13" s="87"/>
      <c r="AD13" s="87"/>
    </row>
    <row r="14" spans="1:30" s="103" customFormat="1" ht="20.25" customHeight="1" x14ac:dyDescent="0.3">
      <c r="A14" s="99"/>
      <c r="B14" s="99"/>
      <c r="C14" s="107"/>
      <c r="D14" s="99"/>
      <c r="E14" s="108"/>
      <c r="F14" s="99"/>
      <c r="G14" s="95" t="s">
        <v>85</v>
      </c>
      <c r="H14" s="95" t="s">
        <v>11</v>
      </c>
      <c r="I14" s="95" t="s">
        <v>111</v>
      </c>
      <c r="J14" s="95">
        <v>28</v>
      </c>
      <c r="K14" s="90" t="str">
        <f>VLOOKUP(J14,'DOSEN MANAJEMEN '!$A$2:$B$65,2)</f>
        <v>Dr.Vitayanti Fattah, SE., M.Si.</v>
      </c>
      <c r="L14" s="95">
        <v>35</v>
      </c>
      <c r="M14" s="90" t="str">
        <f>VLOOKUP(L14,'DOSEN MANAJEMEN '!$A$2:$B$65,2)</f>
        <v>Surayya, S.E. M.M.</v>
      </c>
      <c r="N14" s="90"/>
      <c r="O14" s="96" t="e">
        <f>VLOOKUP(N14,'DOSEN MANAJEMEN '!$A$2:$B$65,2)</f>
        <v>#N/A</v>
      </c>
      <c r="Q14" s="89"/>
      <c r="R14" s="92">
        <f>R8+1</f>
        <v>3</v>
      </c>
      <c r="S14" s="78" t="s">
        <v>198</v>
      </c>
      <c r="T14" s="89">
        <f>COUNTIF($K$4:$K$284,$S$2:$S$315)</f>
        <v>3</v>
      </c>
      <c r="U14" s="89">
        <f>COUNTIF($M$4:$M$284,$S$2:$S$315)</f>
        <v>0</v>
      </c>
      <c r="V14" s="89">
        <f t="shared" si="0"/>
        <v>0</v>
      </c>
      <c r="W14" s="237">
        <f>SUM(T14:V14)</f>
        <v>3</v>
      </c>
      <c r="X14" s="86"/>
      <c r="Y14" s="86"/>
      <c r="Z14" s="86"/>
      <c r="AA14" s="87"/>
      <c r="AB14" s="87"/>
      <c r="AC14" s="87"/>
      <c r="AD14" s="87"/>
    </row>
    <row r="15" spans="1:30" s="103" customFormat="1" ht="20.25" customHeight="1" x14ac:dyDescent="0.3">
      <c r="A15" s="99"/>
      <c r="B15" s="99"/>
      <c r="C15" s="107"/>
      <c r="D15" s="99"/>
      <c r="E15" s="108"/>
      <c r="F15" s="99"/>
      <c r="G15" s="95" t="s">
        <v>86</v>
      </c>
      <c r="H15" s="95" t="s">
        <v>12</v>
      </c>
      <c r="I15" s="95" t="s">
        <v>111</v>
      </c>
      <c r="J15" s="95">
        <v>29</v>
      </c>
      <c r="K15" s="90" t="str">
        <f>VLOOKUP(J15,'DOSEN MANAJEMEN '!$A$2:$B$65,2)</f>
        <v>Dr. Muh. Yunus Kasim, SE., M.Si.</v>
      </c>
      <c r="L15" s="95">
        <v>33</v>
      </c>
      <c r="M15" s="90" t="str">
        <f>VLOOKUP(L15,'DOSEN MANAJEMEN '!$A$2:$B$65,2)</f>
        <v>Cici Rianty K.Bidin,SE.M.Si</v>
      </c>
      <c r="N15" s="90"/>
      <c r="O15" s="96" t="e">
        <f>VLOOKUP(N15,'DOSEN MANAJEMEN '!$A$2:$B$65,2)</f>
        <v>#N/A</v>
      </c>
      <c r="Q15" s="89"/>
      <c r="R15" s="92"/>
      <c r="S15" s="78"/>
      <c r="T15" s="89"/>
      <c r="U15" s="89"/>
      <c r="V15" s="89">
        <f t="shared" si="0"/>
        <v>0</v>
      </c>
      <c r="W15" s="237"/>
      <c r="X15" s="86"/>
      <c r="Y15" s="86"/>
      <c r="Z15" s="86"/>
      <c r="AA15" s="87"/>
      <c r="AB15" s="87"/>
      <c r="AC15" s="87"/>
      <c r="AD15" s="87"/>
    </row>
    <row r="16" spans="1:30" s="103" customFormat="1" ht="20.25" customHeight="1" x14ac:dyDescent="0.3">
      <c r="A16" s="99"/>
      <c r="B16" s="99"/>
      <c r="C16" s="107"/>
      <c r="D16" s="99"/>
      <c r="E16" s="108"/>
      <c r="F16" s="99"/>
      <c r="G16" s="95" t="s">
        <v>87</v>
      </c>
      <c r="H16" s="95" t="s">
        <v>17</v>
      </c>
      <c r="I16" s="95" t="s">
        <v>111</v>
      </c>
      <c r="J16" s="95">
        <v>56</v>
      </c>
      <c r="K16" s="90" t="str">
        <f>VLOOKUP(J16,'DOSEN MANAJEMEN '!$A$2:$B$65,2)</f>
        <v>Dr. N.P.Evvy Rossanty,SE.MM</v>
      </c>
      <c r="L16" s="95">
        <v>34</v>
      </c>
      <c r="M16" s="90" t="str">
        <f>VLOOKUP(L16,'DOSEN MANAJEMEN '!$A$2:$B$65,2)</f>
        <v>Dr.Juliana Kadang, S.E.,M.M.</v>
      </c>
      <c r="N16" s="90"/>
      <c r="O16" s="96" t="e">
        <f>VLOOKUP(N16,'DOSEN MANAJEMEN '!$A$2:$B$65,2)</f>
        <v>#N/A</v>
      </c>
      <c r="Q16" s="89"/>
      <c r="R16" s="92"/>
      <c r="S16" s="78"/>
      <c r="T16" s="89"/>
      <c r="U16" s="89"/>
      <c r="V16" s="89">
        <f t="shared" si="0"/>
        <v>0</v>
      </c>
      <c r="W16" s="237"/>
      <c r="X16" s="86"/>
      <c r="Y16" s="86"/>
      <c r="Z16" s="86"/>
      <c r="AA16" s="87"/>
      <c r="AB16" s="87"/>
      <c r="AC16" s="87"/>
      <c r="AD16" s="87"/>
    </row>
    <row r="17" spans="1:30" s="103" customFormat="1" ht="20.25" customHeight="1" x14ac:dyDescent="0.3">
      <c r="A17" s="99"/>
      <c r="B17" s="99"/>
      <c r="C17" s="107"/>
      <c r="D17" s="99"/>
      <c r="E17" s="108"/>
      <c r="F17" s="99"/>
      <c r="G17" s="95" t="s">
        <v>88</v>
      </c>
      <c r="H17" s="95" t="s">
        <v>18</v>
      </c>
      <c r="I17" s="95" t="s">
        <v>111</v>
      </c>
      <c r="J17" s="95">
        <v>26</v>
      </c>
      <c r="K17" s="90" t="str">
        <f>VLOOKUP(J17,'DOSEN MANAJEMEN '!$A$2:$B$65,2)</f>
        <v xml:space="preserve">Dr. Muhammad Nofal, SE., DEA. </v>
      </c>
      <c r="L17" s="95">
        <v>38</v>
      </c>
      <c r="M17" s="90" t="str">
        <f>VLOOKUP(L17,'DOSEN MANAJEMEN '!$A$2:$B$65,2)</f>
        <v>Dr. Ramli Hatma, SE., MM.</v>
      </c>
      <c r="N17" s="90"/>
      <c r="O17" s="96" t="e">
        <f>VLOOKUP(N17,'DOSEN MANAJEMEN '!$A$2:$B$65,2)</f>
        <v>#N/A</v>
      </c>
      <c r="Q17" s="89"/>
      <c r="R17" s="92"/>
      <c r="S17" s="78"/>
      <c r="T17" s="89"/>
      <c r="U17" s="89"/>
      <c r="V17" s="89">
        <f t="shared" si="0"/>
        <v>0</v>
      </c>
      <c r="W17" s="237"/>
      <c r="X17" s="86"/>
      <c r="Y17" s="86"/>
      <c r="Z17" s="87"/>
      <c r="AA17" s="87"/>
      <c r="AB17" s="87"/>
      <c r="AC17" s="87"/>
      <c r="AD17" s="87"/>
    </row>
    <row r="18" spans="1:30" s="103" customFormat="1" ht="20.25" customHeight="1" x14ac:dyDescent="0.3">
      <c r="A18" s="101"/>
      <c r="B18" s="101"/>
      <c r="C18" s="109"/>
      <c r="D18" s="101"/>
      <c r="E18" s="110"/>
      <c r="F18" s="101"/>
      <c r="G18" s="95" t="s">
        <v>89</v>
      </c>
      <c r="H18" s="95" t="s">
        <v>19</v>
      </c>
      <c r="I18" s="95" t="s">
        <v>111</v>
      </c>
      <c r="J18" s="95">
        <v>5</v>
      </c>
      <c r="K18" s="218" t="str">
        <f>VLOOKUP(J18,'DOSEN MANAJEMEN '!$A$2:$B$65,2)</f>
        <v>Drs. E.P. Nainggolan, M.Sc., Agr.</v>
      </c>
      <c r="L18" s="111">
        <v>36</v>
      </c>
      <c r="M18" s="90" t="str">
        <f>VLOOKUP(L18,'DOSEN MANAJEMEN '!$A$2:$B$65,2)</f>
        <v>Erwan Sastrawan, S.E. M.M.</v>
      </c>
      <c r="N18" s="90"/>
      <c r="O18" s="96" t="e">
        <f>VLOOKUP(N18,'DOSEN MANAJEMEN '!$A$2:$B$65,2)</f>
        <v>#N/A</v>
      </c>
      <c r="Q18" s="89"/>
      <c r="R18" s="92"/>
      <c r="S18" s="78"/>
      <c r="T18" s="89"/>
      <c r="U18" s="89"/>
      <c r="V18" s="89">
        <f t="shared" si="0"/>
        <v>0</v>
      </c>
      <c r="W18" s="237"/>
      <c r="X18" s="86"/>
      <c r="Y18" s="86"/>
      <c r="Z18" s="87"/>
      <c r="AA18" s="87"/>
      <c r="AB18" s="87"/>
      <c r="AC18" s="87"/>
      <c r="AD18" s="87"/>
    </row>
    <row r="19" spans="1:30" s="98" customFormat="1" ht="21" customHeight="1" x14ac:dyDescent="0.3">
      <c r="A19" s="1108"/>
      <c r="B19" s="1107" t="s">
        <v>5</v>
      </c>
      <c r="C19" s="1107" t="s">
        <v>265</v>
      </c>
      <c r="D19" s="1107" t="s">
        <v>261</v>
      </c>
      <c r="E19" s="1106" t="s">
        <v>0</v>
      </c>
      <c r="F19" s="1107">
        <v>3</v>
      </c>
      <c r="G19" s="39" t="s">
        <v>181</v>
      </c>
      <c r="H19" s="39" t="s">
        <v>8</v>
      </c>
      <c r="I19" s="95" t="s">
        <v>111</v>
      </c>
      <c r="J19" s="95">
        <v>9</v>
      </c>
      <c r="K19" s="90" t="str">
        <f>VLOOKUP(J19,'DOSEN MANAJEMEN '!$A$2:$B$65,2)</f>
        <v>Prof. Dr. Syamsul Bachri, SE.,M.Si.</v>
      </c>
      <c r="L19" s="95">
        <v>18</v>
      </c>
      <c r="M19" s="90" t="str">
        <f>VLOOKUP(L19,'DOSEN MANAJEMEN '!$A$2:$B$65,2)</f>
        <v>Wahyuningsih,SE.M.Sc.,Ph.D</v>
      </c>
      <c r="N19" s="90"/>
      <c r="O19" s="96" t="e">
        <f>VLOOKUP(N19,'DOSEN MANAJEMEN '!$A$2:$B$65,2)</f>
        <v>#N/A</v>
      </c>
      <c r="Q19" s="89"/>
      <c r="R19" s="92"/>
      <c r="S19" s="78"/>
      <c r="T19" s="89"/>
      <c r="U19" s="89"/>
      <c r="V19" s="89">
        <f t="shared" si="0"/>
        <v>0</v>
      </c>
      <c r="W19" s="237"/>
      <c r="X19" s="86"/>
      <c r="Y19" s="86"/>
      <c r="Z19" s="87"/>
      <c r="AA19" s="86"/>
      <c r="AB19" s="86"/>
      <c r="AC19" s="86"/>
      <c r="AD19" s="86"/>
    </row>
    <row r="20" spans="1:30" s="98" customFormat="1" ht="21" customHeight="1" x14ac:dyDescent="0.3">
      <c r="A20" s="1109"/>
      <c r="B20" s="1107"/>
      <c r="C20" s="1107"/>
      <c r="D20" s="1107"/>
      <c r="E20" s="1106"/>
      <c r="F20" s="1107"/>
      <c r="G20" s="39" t="s">
        <v>99</v>
      </c>
      <c r="H20" s="39" t="s">
        <v>9</v>
      </c>
      <c r="I20" s="95" t="s">
        <v>111</v>
      </c>
      <c r="J20" s="95">
        <v>8</v>
      </c>
      <c r="K20" s="90" t="str">
        <f>VLOOKUP(J20,'DOSEN MANAJEMEN '!$A$2:$B$65,2)</f>
        <v>Dr. Elimawaty Rombe, SE., M.Si.</v>
      </c>
      <c r="L20" s="95">
        <v>15</v>
      </c>
      <c r="M20" s="90" t="str">
        <f>VLOOKUP(L20,'DOSEN MANAJEMEN '!$A$2:$B$65,2)</f>
        <v>Dr. Ira Nuriya Santi,SE.M.Si</v>
      </c>
      <c r="N20" s="90"/>
      <c r="O20" s="96" t="e">
        <f>VLOOKUP(N20,'DOSEN MANAJEMEN '!$A$2:$B$65,2)</f>
        <v>#N/A</v>
      </c>
      <c r="Q20" s="89"/>
      <c r="R20" s="92">
        <f>R14+1</f>
        <v>4</v>
      </c>
      <c r="S20" s="78" t="s">
        <v>199</v>
      </c>
      <c r="T20" s="89">
        <f>COUNTIF($K$4:$K$284,$S$2:$S$315)</f>
        <v>5</v>
      </c>
      <c r="U20" s="89">
        <f>COUNTIF($M$4:$M$284,$S$2:$S$315)</f>
        <v>0</v>
      </c>
      <c r="V20" s="89">
        <f t="shared" si="0"/>
        <v>0</v>
      </c>
      <c r="W20" s="237">
        <f>SUM(T20:V20)</f>
        <v>5</v>
      </c>
      <c r="X20" s="86" t="s">
        <v>7</v>
      </c>
      <c r="Y20" s="87" t="s">
        <v>183</v>
      </c>
      <c r="Z20" s="87"/>
      <c r="AA20" s="86"/>
      <c r="AB20" s="86"/>
      <c r="AC20" s="86"/>
      <c r="AD20" s="86"/>
    </row>
    <row r="21" spans="1:30" s="89" customFormat="1" ht="21" customHeight="1" x14ac:dyDescent="0.3">
      <c r="A21" s="1109"/>
      <c r="B21" s="1107"/>
      <c r="C21" s="1107"/>
      <c r="D21" s="1107"/>
      <c r="E21" s="1106"/>
      <c r="F21" s="1107"/>
      <c r="G21" s="39"/>
      <c r="H21" s="39" t="s">
        <v>10</v>
      </c>
      <c r="I21" s="95" t="s">
        <v>111</v>
      </c>
      <c r="J21" s="205">
        <v>6</v>
      </c>
      <c r="K21" s="90" t="str">
        <f>VLOOKUP(J21,'DOSEN MANAJEMEN '!$A$2:$B$65,2)</f>
        <v>Dr. H. Syamsul bahri DP, SE., MM.</v>
      </c>
      <c r="L21" s="205">
        <v>12</v>
      </c>
      <c r="M21" s="90" t="str">
        <f>VLOOKUP(L21,'DOSEN MANAJEMEN '!$A$2:$B$65,2)</f>
        <v>Ponirin,SE.,M.Bus., Ph.D.</v>
      </c>
      <c r="N21" s="90"/>
      <c r="O21" s="96" t="e">
        <f>VLOOKUP(N21,'DOSEN MANAJEMEN '!$A$2:$B$65,2)</f>
        <v>#N/A</v>
      </c>
      <c r="R21" s="92"/>
      <c r="S21" s="78"/>
      <c r="V21" s="89">
        <f t="shared" si="0"/>
        <v>0</v>
      </c>
      <c r="W21" s="237"/>
      <c r="X21" s="86"/>
      <c r="Y21" s="86"/>
      <c r="Z21" s="87"/>
      <c r="AA21" s="86"/>
      <c r="AB21" s="86"/>
      <c r="AC21" s="86"/>
      <c r="AD21" s="86"/>
    </row>
    <row r="22" spans="1:30" s="89" customFormat="1" ht="21" customHeight="1" x14ac:dyDescent="0.3">
      <c r="A22" s="85" t="s">
        <v>75</v>
      </c>
      <c r="B22" s="86"/>
      <c r="C22" s="86"/>
      <c r="D22" s="87"/>
      <c r="E22" s="87"/>
      <c r="F22" s="87"/>
      <c r="G22" s="87"/>
      <c r="H22" s="87"/>
      <c r="I22" s="87"/>
      <c r="J22" s="87"/>
      <c r="K22" s="141" t="e">
        <f>VLOOKUP(J22,'DOSEN MANAJEMEN '!$A$2:$B$65,2)</f>
        <v>#N/A</v>
      </c>
      <c r="L22" s="87"/>
      <c r="M22" s="141" t="e">
        <f>VLOOKUP(L22,'DOSEN MANAJEMEN '!$A$2:$B$65,2)</f>
        <v>#N/A</v>
      </c>
      <c r="N22" s="104"/>
      <c r="O22" s="96" t="e">
        <f>VLOOKUP(N22,'DOSEN MANAJEMEN '!$A$2:$B$65,2)</f>
        <v>#N/A</v>
      </c>
      <c r="Q22" s="103"/>
      <c r="R22" s="92"/>
      <c r="S22" s="78"/>
      <c r="V22" s="89">
        <f t="shared" si="0"/>
        <v>0</v>
      </c>
      <c r="W22" s="237"/>
      <c r="X22" s="86"/>
      <c r="Y22" s="86"/>
      <c r="Z22" s="87"/>
      <c r="AA22" s="86"/>
      <c r="AB22" s="86"/>
      <c r="AC22" s="86"/>
      <c r="AD22" s="86"/>
    </row>
    <row r="23" spans="1:30" s="89" customFormat="1" ht="21" customHeight="1" x14ac:dyDescent="0.3">
      <c r="A23" s="91" t="s">
        <v>55</v>
      </c>
      <c r="B23" s="91" t="s">
        <v>54</v>
      </c>
      <c r="C23" s="91"/>
      <c r="D23" s="91" t="s">
        <v>52</v>
      </c>
      <c r="E23" s="91" t="s">
        <v>51</v>
      </c>
      <c r="F23" s="91" t="s">
        <v>31</v>
      </c>
      <c r="G23" s="91" t="s">
        <v>56</v>
      </c>
      <c r="H23" s="91" t="s">
        <v>57</v>
      </c>
      <c r="I23" s="91"/>
      <c r="J23" s="91"/>
      <c r="K23" s="90" t="e">
        <f>VLOOKUP(J23,'DOSEN MANAJEMEN '!$A$2:$B$65,2)</f>
        <v>#N/A</v>
      </c>
      <c r="L23" s="91"/>
      <c r="M23" s="90" t="e">
        <f>VLOOKUP(L23,'DOSEN MANAJEMEN '!$A$2:$B$65,2)</f>
        <v>#N/A</v>
      </c>
      <c r="N23" s="90"/>
      <c r="O23" s="96" t="e">
        <f>VLOOKUP(N23,'DOSEN MANAJEMEN '!$A$2:$B$65,2)</f>
        <v>#N/A</v>
      </c>
      <c r="Q23" s="103"/>
      <c r="R23" s="92"/>
      <c r="S23" s="78"/>
      <c r="V23" s="89">
        <f t="shared" si="0"/>
        <v>0</v>
      </c>
      <c r="W23" s="237"/>
      <c r="X23" s="86"/>
      <c r="Y23" s="86"/>
      <c r="Z23" s="87"/>
      <c r="AA23" s="86"/>
      <c r="AB23" s="86"/>
      <c r="AC23" s="86"/>
      <c r="AD23" s="86"/>
    </row>
    <row r="24" spans="1:30" s="98" customFormat="1" ht="21" customHeight="1" x14ac:dyDescent="0.3">
      <c r="A24" s="93">
        <v>2</v>
      </c>
      <c r="B24" s="93" t="s">
        <v>5</v>
      </c>
      <c r="C24" s="93" t="s">
        <v>15</v>
      </c>
      <c r="D24" s="116" t="s">
        <v>16</v>
      </c>
      <c r="E24" s="112" t="s">
        <v>0</v>
      </c>
      <c r="F24" s="93">
        <v>3</v>
      </c>
      <c r="G24" s="95" t="s">
        <v>89</v>
      </c>
      <c r="H24" s="95" t="s">
        <v>8</v>
      </c>
      <c r="I24" s="105" t="s">
        <v>111</v>
      </c>
      <c r="J24" s="105">
        <v>41</v>
      </c>
      <c r="K24" s="90" t="str">
        <f>VLOOKUP(J24,'DOSEN MANAJEMEN '!$A$2:$B$65,2)</f>
        <v>Dr.Sulaeman Miru,SE., M.Si.</v>
      </c>
      <c r="L24" s="95">
        <v>43</v>
      </c>
      <c r="M24" s="90" t="str">
        <f>VLOOKUP(L24,'DOSEN MANAJEMEN '!$A$2:$B$65,2)</f>
        <v>Dr. Syamsuddin, SE., M.Si.</v>
      </c>
      <c r="N24" s="90"/>
      <c r="O24" s="96" t="e">
        <f>VLOOKUP(N24,'DOSEN MANAJEMEN '!$A$2:$B$65,2)</f>
        <v>#N/A</v>
      </c>
      <c r="Q24" s="103"/>
      <c r="R24" s="92"/>
      <c r="S24" s="78"/>
      <c r="T24" s="89"/>
      <c r="U24" s="89"/>
      <c r="V24" s="89">
        <f t="shared" si="0"/>
        <v>0</v>
      </c>
      <c r="W24" s="237"/>
      <c r="X24" s="86"/>
      <c r="Y24" s="86"/>
      <c r="Z24" s="87"/>
      <c r="AA24" s="86"/>
      <c r="AB24" s="86"/>
      <c r="AC24" s="86"/>
      <c r="AD24" s="86"/>
    </row>
    <row r="25" spans="1:30" s="98" customFormat="1" ht="21" customHeight="1" x14ac:dyDescent="0.3">
      <c r="A25" s="99"/>
      <c r="B25" s="99"/>
      <c r="C25" s="99"/>
      <c r="D25" s="117"/>
      <c r="E25" s="118"/>
      <c r="F25" s="99"/>
      <c r="G25" s="95" t="s">
        <v>90</v>
      </c>
      <c r="H25" s="95" t="s">
        <v>9</v>
      </c>
      <c r="I25" s="105" t="s">
        <v>111</v>
      </c>
      <c r="J25" s="105">
        <v>42</v>
      </c>
      <c r="K25" s="90" t="str">
        <f>VLOOKUP(J25,'DOSEN MANAJEMEN '!$A$2:$B$65,2)</f>
        <v>Dr. Saharuddin Kaseng, SE., M.Si.</v>
      </c>
      <c r="L25" s="95">
        <v>46</v>
      </c>
      <c r="M25" s="90" t="str">
        <f>VLOOKUP(L25,'DOSEN MANAJEMEN '!$A$2:$B$65,2)</f>
        <v>Suryadi Hadi,SE,M.Log</v>
      </c>
      <c r="N25" s="90"/>
      <c r="O25" s="96" t="e">
        <f>VLOOKUP(N25,'DOSEN MANAJEMEN '!$A$2:$B$65,2)</f>
        <v>#N/A</v>
      </c>
      <c r="Q25" s="103"/>
      <c r="R25" s="92"/>
      <c r="S25" s="78"/>
      <c r="T25" s="89"/>
      <c r="U25" s="89"/>
      <c r="V25" s="89">
        <f t="shared" si="0"/>
        <v>0</v>
      </c>
      <c r="W25" s="237"/>
      <c r="X25" s="86"/>
      <c r="Y25" s="86"/>
      <c r="Z25" s="86"/>
      <c r="AA25" s="86"/>
      <c r="AB25" s="86"/>
      <c r="AC25" s="86"/>
      <c r="AD25" s="86"/>
    </row>
    <row r="26" spans="1:30" s="98" customFormat="1" ht="21" customHeight="1" x14ac:dyDescent="0.3">
      <c r="A26" s="99"/>
      <c r="B26" s="99"/>
      <c r="C26" s="99"/>
      <c r="D26" s="117"/>
      <c r="E26" s="118"/>
      <c r="F26" s="99"/>
      <c r="G26" s="95" t="s">
        <v>91</v>
      </c>
      <c r="H26" s="95" t="s">
        <v>10</v>
      </c>
      <c r="I26" s="105" t="s">
        <v>111</v>
      </c>
      <c r="J26" s="105">
        <v>40</v>
      </c>
      <c r="K26" s="90" t="str">
        <f>VLOOKUP(J26,'DOSEN MANAJEMEN '!$A$2:$B$65,2)</f>
        <v>Dr. Husein H.M. Saleh, SE., M.S.</v>
      </c>
      <c r="L26" s="111">
        <v>62</v>
      </c>
      <c r="M26" s="90" t="str">
        <f>VLOOKUP(L26,'DOSEN MANAJEMEN '!$A$2:$B$65,2)</f>
        <v>Mohammad Ega Nugraha, SE. MM.</v>
      </c>
      <c r="N26" s="90"/>
      <c r="O26" s="96" t="e">
        <f>VLOOKUP(N26,'DOSEN MANAJEMEN '!$A$2:$B$65,2)</f>
        <v>#N/A</v>
      </c>
      <c r="Q26" s="103"/>
      <c r="R26" s="92">
        <f>R20+1</f>
        <v>5</v>
      </c>
      <c r="S26" s="78" t="s">
        <v>200</v>
      </c>
      <c r="T26" s="89">
        <f>COUNTIF($K$4:$K$284,$S$2:$S$315)</f>
        <v>4</v>
      </c>
      <c r="U26" s="89">
        <f>COUNTIF($M$4:$M$284,$S$2:$S$315)</f>
        <v>2</v>
      </c>
      <c r="V26" s="89">
        <f t="shared" si="0"/>
        <v>0</v>
      </c>
      <c r="W26" s="237">
        <f>SUM(T26:V26)</f>
        <v>6</v>
      </c>
      <c r="X26" s="87" t="s">
        <v>246</v>
      </c>
      <c r="Y26" s="87" t="s">
        <v>178</v>
      </c>
      <c r="Z26" s="86"/>
      <c r="AA26" s="86"/>
      <c r="AB26" s="86"/>
      <c r="AC26" s="86"/>
      <c r="AD26" s="86"/>
    </row>
    <row r="27" spans="1:30" s="98" customFormat="1" ht="21" customHeight="1" x14ac:dyDescent="0.3">
      <c r="A27" s="99"/>
      <c r="B27" s="99"/>
      <c r="C27" s="99"/>
      <c r="D27" s="117"/>
      <c r="E27" s="118"/>
      <c r="F27" s="99"/>
      <c r="G27" s="95" t="s">
        <v>92</v>
      </c>
      <c r="H27" s="95" t="s">
        <v>11</v>
      </c>
      <c r="I27" s="105" t="s">
        <v>111</v>
      </c>
      <c r="J27" s="105">
        <v>44</v>
      </c>
      <c r="K27" s="90" t="str">
        <f>VLOOKUP(J27,'DOSEN MANAJEMEN '!$A$2:$B$65,2)</f>
        <v>Dr. Asngadi, SE., M.Si.</v>
      </c>
      <c r="L27" s="95">
        <v>61</v>
      </c>
      <c r="M27" s="90" t="str">
        <f>VLOOKUP(L27,'DOSEN MANAJEMEN '!$A$2:$B$65,2)</f>
        <v>Muh. Riswandi Palawa, SE.I., MM.</v>
      </c>
      <c r="N27" s="90"/>
      <c r="O27" s="96" t="e">
        <f>VLOOKUP(N27,'DOSEN MANAJEMEN '!$A$2:$B$65,2)</f>
        <v>#N/A</v>
      </c>
      <c r="Q27" s="103"/>
      <c r="R27" s="92"/>
      <c r="S27" s="78"/>
      <c r="T27" s="89"/>
      <c r="U27" s="89"/>
      <c r="V27" s="89">
        <f t="shared" si="0"/>
        <v>0</v>
      </c>
      <c r="W27" s="237"/>
      <c r="X27" s="86" t="s">
        <v>33</v>
      </c>
      <c r="Y27" s="86" t="s">
        <v>179</v>
      </c>
      <c r="Z27" s="86"/>
      <c r="AA27" s="86"/>
      <c r="AB27" s="86"/>
      <c r="AC27" s="86"/>
      <c r="AD27" s="86"/>
    </row>
    <row r="28" spans="1:30" s="89" customFormat="1" ht="15" x14ac:dyDescent="0.3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90" t="e">
        <f>VLOOKUP(J28,'DOSEN MANAJEMEN '!$A$2:$B$65,2)</f>
        <v>#N/A</v>
      </c>
      <c r="L28" s="119"/>
      <c r="M28" s="90" t="e">
        <f>VLOOKUP(L28,'DOSEN MANAJEMEN '!$A$2:$B$65,2)</f>
        <v>#N/A</v>
      </c>
      <c r="N28" s="104"/>
      <c r="O28" s="96" t="e">
        <f>VLOOKUP(N28,'DOSEN MANAJEMEN '!$A$2:$B$65,2)</f>
        <v>#N/A</v>
      </c>
      <c r="Q28" s="103"/>
      <c r="R28" s="92"/>
      <c r="S28" s="78"/>
      <c r="V28" s="89">
        <f t="shared" si="0"/>
        <v>0</v>
      </c>
      <c r="W28" s="237"/>
      <c r="X28" s="86" t="s">
        <v>33</v>
      </c>
      <c r="Y28" s="86" t="s">
        <v>179</v>
      </c>
      <c r="Z28" s="86"/>
      <c r="AA28" s="86"/>
      <c r="AB28" s="86"/>
      <c r="AC28" s="86"/>
      <c r="AD28" s="86"/>
    </row>
    <row r="29" spans="1:30" s="89" customFormat="1" ht="21" customHeight="1" x14ac:dyDescent="0.3">
      <c r="A29" s="120" t="s">
        <v>325</v>
      </c>
      <c r="D29" s="103"/>
      <c r="E29" s="103"/>
      <c r="F29" s="103"/>
      <c r="G29" s="103"/>
      <c r="H29" s="103"/>
      <c r="I29" s="103"/>
      <c r="J29" s="103"/>
      <c r="K29" s="90" t="e">
        <f>VLOOKUP(J29,'DOSEN MANAJEMEN '!$A$2:$B$65,2)</f>
        <v>#N/A</v>
      </c>
      <c r="L29" s="103"/>
      <c r="M29" s="90" t="e">
        <f>VLOOKUP(L29,'DOSEN MANAJEMEN '!$A$2:$B$65,2)</f>
        <v>#N/A</v>
      </c>
      <c r="N29" s="104"/>
      <c r="O29" s="96" t="e">
        <f>VLOOKUP(N29,'DOSEN MANAJEMEN '!$A$2:$B$65,2)</f>
        <v>#N/A</v>
      </c>
      <c r="Q29" s="103"/>
      <c r="R29" s="92"/>
      <c r="S29" s="78"/>
      <c r="V29" s="89">
        <f t="shared" si="0"/>
        <v>0</v>
      </c>
      <c r="W29" s="237"/>
      <c r="X29" s="87" t="s">
        <v>246</v>
      </c>
      <c r="Y29" s="87" t="s">
        <v>183</v>
      </c>
      <c r="Z29" s="86"/>
      <c r="AA29" s="86"/>
      <c r="AB29" s="86"/>
      <c r="AC29" s="86"/>
      <c r="AD29" s="86"/>
    </row>
    <row r="30" spans="1:30" s="89" customFormat="1" ht="21" customHeight="1" x14ac:dyDescent="0.3">
      <c r="A30" s="121" t="s">
        <v>55</v>
      </c>
      <c r="B30" s="121" t="s">
        <v>54</v>
      </c>
      <c r="C30" s="121"/>
      <c r="D30" s="121" t="s">
        <v>52</v>
      </c>
      <c r="E30" s="121" t="s">
        <v>51</v>
      </c>
      <c r="F30" s="121" t="s">
        <v>31</v>
      </c>
      <c r="G30" s="121" t="s">
        <v>56</v>
      </c>
      <c r="H30" s="121" t="s">
        <v>57</v>
      </c>
      <c r="I30" s="121"/>
      <c r="J30" s="121"/>
      <c r="K30" s="90" t="e">
        <f>VLOOKUP(J30,'DOSEN MANAJEMEN '!$A$2:$B$65,2)</f>
        <v>#N/A</v>
      </c>
      <c r="L30" s="121"/>
      <c r="M30" s="90" t="e">
        <f>VLOOKUP(L30,'DOSEN MANAJEMEN '!$A$2:$B$65,2)</f>
        <v>#N/A</v>
      </c>
      <c r="N30" s="90"/>
      <c r="O30" s="96" t="e">
        <f>VLOOKUP(N30,'DOSEN MANAJEMEN '!$A$2:$B$65,2)</f>
        <v>#N/A</v>
      </c>
      <c r="Q30" s="98"/>
      <c r="R30" s="92"/>
      <c r="S30" s="78"/>
      <c r="V30" s="89">
        <f t="shared" si="0"/>
        <v>0</v>
      </c>
      <c r="W30" s="237"/>
      <c r="X30" s="86"/>
      <c r="Y30" s="86"/>
      <c r="Z30" s="86"/>
      <c r="AA30" s="86"/>
      <c r="AB30" s="86"/>
      <c r="AC30" s="86"/>
      <c r="AD30" s="86"/>
    </row>
    <row r="31" spans="1:30" s="98" customFormat="1" ht="21" customHeight="1" x14ac:dyDescent="0.3">
      <c r="A31" s="93">
        <v>1</v>
      </c>
      <c r="B31" s="93" t="s">
        <v>5</v>
      </c>
      <c r="C31" s="93" t="s">
        <v>67</v>
      </c>
      <c r="D31" s="93" t="s">
        <v>29</v>
      </c>
      <c r="E31" s="112" t="s">
        <v>0</v>
      </c>
      <c r="F31" s="93">
        <v>3</v>
      </c>
      <c r="G31" s="95" t="s">
        <v>82</v>
      </c>
      <c r="H31" s="122" t="s">
        <v>8</v>
      </c>
      <c r="I31" s="105" t="s">
        <v>111</v>
      </c>
      <c r="J31" s="105">
        <v>47</v>
      </c>
      <c r="K31" s="90" t="str">
        <f>VLOOKUP(J31,'DOSEN MANAJEMEN '!$A$2:$B$65,2)</f>
        <v>Prof. Dr. Syahir Natsir, SE., M.Si.</v>
      </c>
      <c r="L31" s="123">
        <v>49</v>
      </c>
      <c r="M31" s="90" t="str">
        <f>VLOOKUP(L31,'DOSEN MANAJEMEN '!$A$2:$B$65,2)</f>
        <v>Yobert Kornelius, SE., MS.</v>
      </c>
      <c r="N31" s="113">
        <v>59</v>
      </c>
      <c r="O31" s="96" t="str">
        <f>VLOOKUP(N31,'DOSEN MANAJEMEN '!$A$2:$B$65,2)</f>
        <v>Nur Risky Islianty, SE., MM.</v>
      </c>
      <c r="R31" s="92">
        <f>R26+1</f>
        <v>6</v>
      </c>
      <c r="S31" s="78" t="s">
        <v>201</v>
      </c>
      <c r="T31" s="89">
        <f>COUNTIF($K$4:$K$284,$S$2:$S$315)</f>
        <v>4</v>
      </c>
      <c r="U31" s="89">
        <f>COUNTIF($M$4:$M$284,$S$2:$S$315)</f>
        <v>0</v>
      </c>
      <c r="V31" s="89">
        <f t="shared" si="0"/>
        <v>0</v>
      </c>
      <c r="W31" s="237">
        <f>SUM(T31:V31)</f>
        <v>4</v>
      </c>
      <c r="X31" s="86" t="s">
        <v>261</v>
      </c>
      <c r="Y31" s="85" t="s">
        <v>179</v>
      </c>
      <c r="Z31" s="86"/>
      <c r="AA31" s="86"/>
      <c r="AB31" s="86"/>
      <c r="AC31" s="86"/>
      <c r="AD31" s="86"/>
    </row>
    <row r="32" spans="1:30" s="98" customFormat="1" ht="21" customHeight="1" x14ac:dyDescent="0.3">
      <c r="A32" s="99"/>
      <c r="B32" s="99"/>
      <c r="C32" s="99"/>
      <c r="D32" s="99"/>
      <c r="E32" s="118"/>
      <c r="F32" s="99"/>
      <c r="G32" s="95" t="s">
        <v>83</v>
      </c>
      <c r="H32" s="122" t="s">
        <v>9</v>
      </c>
      <c r="I32" s="105" t="s">
        <v>111</v>
      </c>
      <c r="J32" s="105">
        <v>48</v>
      </c>
      <c r="K32" s="90" t="str">
        <f>VLOOKUP(J32,'DOSEN MANAJEMEN '!$A$2:$B$65,2)</f>
        <v>Dr. Idris, SE., M.Hum.</v>
      </c>
      <c r="L32" s="123">
        <v>53</v>
      </c>
      <c r="M32" s="90" t="str">
        <f>VLOOKUP(L32,'DOSEN MANAJEMEN '!$A$2:$B$65,2)</f>
        <v>Moh.Ali Murad,SE,M.Si</v>
      </c>
      <c r="N32" s="113"/>
      <c r="O32" s="96" t="e">
        <f>VLOOKUP(N32,'DOSEN MANAJEMEN '!$A$2:$B$65,2)</f>
        <v>#N/A</v>
      </c>
      <c r="Q32" s="89"/>
      <c r="R32" s="92"/>
      <c r="S32" s="78"/>
      <c r="T32" s="89"/>
      <c r="U32" s="89"/>
      <c r="V32" s="89">
        <f t="shared" si="0"/>
        <v>0</v>
      </c>
      <c r="W32" s="237"/>
      <c r="X32" s="86"/>
      <c r="Y32" s="85"/>
      <c r="Z32" s="86"/>
      <c r="AA32" s="86"/>
      <c r="AB32" s="86"/>
      <c r="AC32" s="86"/>
      <c r="AD32" s="86"/>
    </row>
    <row r="33" spans="1:30" s="98" customFormat="1" ht="21" customHeight="1" x14ac:dyDescent="0.3">
      <c r="A33" s="99"/>
      <c r="B33" s="99"/>
      <c r="C33" s="99"/>
      <c r="D33" s="99"/>
      <c r="E33" s="118"/>
      <c r="F33" s="99"/>
      <c r="G33" s="95"/>
      <c r="H33" s="122" t="s">
        <v>10</v>
      </c>
      <c r="I33" s="105" t="s">
        <v>111</v>
      </c>
      <c r="J33" s="105">
        <v>50</v>
      </c>
      <c r="K33" s="90" t="str">
        <f>VLOOKUP(J33,'DOSEN MANAJEMEN '!$A$2:$B$65,2)</f>
        <v>Dr. Bakri Hasanuddin. SE., M.Si.</v>
      </c>
      <c r="L33" s="123">
        <v>57</v>
      </c>
      <c r="M33" s="90" t="str">
        <f>VLOOKUP(L33,'DOSEN MANAJEMEN '!$A$2:$B$65,2)</f>
        <v>Wiri Wirastuti, S.E.,M.Si</v>
      </c>
      <c r="N33" s="113"/>
      <c r="O33" s="96" t="e">
        <f>VLOOKUP(N33,'DOSEN MANAJEMEN '!$A$2:$B$65,2)</f>
        <v>#N/A</v>
      </c>
      <c r="Q33" s="89"/>
      <c r="R33" s="92"/>
      <c r="S33" s="78"/>
      <c r="T33" s="89"/>
      <c r="U33" s="89"/>
      <c r="V33" s="89">
        <f t="shared" si="0"/>
        <v>0</v>
      </c>
      <c r="W33" s="237"/>
      <c r="X33" s="86"/>
      <c r="Y33" s="85"/>
      <c r="Z33" s="86"/>
      <c r="AA33" s="86"/>
      <c r="AB33" s="86"/>
      <c r="AC33" s="86"/>
      <c r="AD33" s="86"/>
    </row>
    <row r="34" spans="1:30" s="98" customFormat="1" ht="21" customHeight="1" x14ac:dyDescent="0.3">
      <c r="A34" s="101"/>
      <c r="B34" s="101"/>
      <c r="C34" s="101"/>
      <c r="D34" s="101"/>
      <c r="E34" s="114"/>
      <c r="F34" s="101"/>
      <c r="G34" s="96"/>
      <c r="H34" s="98" t="s">
        <v>11</v>
      </c>
      <c r="I34" s="105" t="s">
        <v>111</v>
      </c>
      <c r="J34" s="105">
        <v>51</v>
      </c>
      <c r="K34" s="90" t="str">
        <f>VLOOKUP(J34,'DOSEN MANAJEMEN '!$A$2:$B$65,2)</f>
        <v>Dr. Lina Mahardiana, SE., M.Si.</v>
      </c>
      <c r="L34" s="123">
        <v>55</v>
      </c>
      <c r="M34" s="90" t="str">
        <f>VLOOKUP(L34,'DOSEN MANAJEMEN '!$A$2:$B$65,2)</f>
        <v>Risnawati,SE.MM</v>
      </c>
      <c r="N34" s="90"/>
      <c r="O34" s="96" t="e">
        <f>VLOOKUP(N34,'DOSEN MANAJEMEN '!$A$2:$B$65,2)</f>
        <v>#N/A</v>
      </c>
      <c r="Q34" s="89"/>
      <c r="R34" s="92"/>
      <c r="S34" s="78"/>
      <c r="T34" s="89"/>
      <c r="U34" s="89"/>
      <c r="V34" s="89">
        <f t="shared" ref="V34:V68" si="1">COUNTIF($O$4:$O$285,$S$2:$S$315)</f>
        <v>0</v>
      </c>
      <c r="W34" s="237"/>
      <c r="X34" s="86"/>
      <c r="Y34" s="85"/>
      <c r="Z34" s="86"/>
      <c r="AA34" s="86"/>
      <c r="AB34" s="86"/>
      <c r="AC34" s="86"/>
      <c r="AD34" s="86"/>
    </row>
    <row r="35" spans="1:30" s="98" customFormat="1" ht="21" customHeight="1" x14ac:dyDescent="0.3">
      <c r="A35" s="93">
        <v>2</v>
      </c>
      <c r="B35" s="93" t="s">
        <v>5</v>
      </c>
      <c r="C35" s="93" t="s">
        <v>67</v>
      </c>
      <c r="D35" s="124" t="s">
        <v>262</v>
      </c>
      <c r="E35" s="106" t="s">
        <v>1</v>
      </c>
      <c r="F35" s="93">
        <v>3</v>
      </c>
      <c r="G35" s="95" t="s">
        <v>89</v>
      </c>
      <c r="H35" s="95" t="s">
        <v>8</v>
      </c>
      <c r="I35" s="105" t="s">
        <v>111</v>
      </c>
      <c r="J35" s="131"/>
      <c r="K35" s="245" t="e">
        <f>VLOOKUP(J35,'DOSEN MANAJEMEN '!$A$2:$B$65,2)</f>
        <v>#N/A</v>
      </c>
      <c r="L35" s="251"/>
      <c r="M35" s="245" t="e">
        <f>VLOOKUP(L35,'DOSEN MANAJEMEN '!$A$2:$B$65,2)</f>
        <v>#N/A</v>
      </c>
      <c r="N35" s="245"/>
      <c r="O35" s="248" t="e">
        <f>VLOOKUP(N35,'DOSEN MANAJEMEN '!$A$2:$B$65,2)</f>
        <v>#N/A</v>
      </c>
      <c r="R35" s="92"/>
      <c r="S35" s="78"/>
      <c r="T35" s="89"/>
      <c r="U35" s="89"/>
      <c r="V35" s="89">
        <f t="shared" si="1"/>
        <v>0</v>
      </c>
      <c r="W35" s="237"/>
      <c r="X35" s="86"/>
      <c r="Y35" s="85"/>
      <c r="Z35" s="86"/>
      <c r="AA35" s="86"/>
      <c r="AB35" s="86"/>
      <c r="AC35" s="86"/>
      <c r="AD35" s="86"/>
    </row>
    <row r="36" spans="1:30" s="98" customFormat="1" ht="21" customHeight="1" x14ac:dyDescent="0.3">
      <c r="A36" s="99"/>
      <c r="B36" s="99"/>
      <c r="C36" s="99"/>
      <c r="D36" s="125"/>
      <c r="E36" s="108"/>
      <c r="F36" s="99"/>
      <c r="G36" s="95" t="s">
        <v>90</v>
      </c>
      <c r="H36" s="95" t="s">
        <v>9</v>
      </c>
      <c r="I36" s="105" t="s">
        <v>111</v>
      </c>
      <c r="J36" s="131"/>
      <c r="K36" s="245" t="e">
        <f>VLOOKUP(J36,'DOSEN MANAJEMEN '!$A$2:$B$65,2)</f>
        <v>#N/A</v>
      </c>
      <c r="L36" s="251"/>
      <c r="M36" s="245" t="e">
        <f>VLOOKUP(L36,'DOSEN MANAJEMEN '!$A$2:$B$65,2)</f>
        <v>#N/A</v>
      </c>
      <c r="N36" s="245"/>
      <c r="O36" s="248" t="e">
        <f>VLOOKUP(N36,'DOSEN MANAJEMEN '!$A$2:$B$65,2)</f>
        <v>#N/A</v>
      </c>
      <c r="R36" s="92">
        <f>R31+1</f>
        <v>7</v>
      </c>
      <c r="S36" s="78" t="s">
        <v>202</v>
      </c>
      <c r="T36" s="89">
        <f>COUNTIF($K$4:$K$284,$S$2:$S$315)</f>
        <v>2</v>
      </c>
      <c r="U36" s="89">
        <f>COUNTIF($M$4:$M$284,$S$2:$S$315)</f>
        <v>3</v>
      </c>
      <c r="V36" s="89">
        <f t="shared" si="1"/>
        <v>0</v>
      </c>
      <c r="W36" s="237">
        <f>SUM(T36:V36)</f>
        <v>5</v>
      </c>
      <c r="X36" s="93" t="s">
        <v>41</v>
      </c>
      <c r="Y36" s="86"/>
      <c r="Z36" s="86"/>
      <c r="AA36" s="86"/>
      <c r="AB36" s="86"/>
      <c r="AC36" s="86"/>
      <c r="AD36" s="86"/>
    </row>
    <row r="37" spans="1:30" s="98" customFormat="1" ht="21" customHeight="1" x14ac:dyDescent="0.3">
      <c r="A37" s="99"/>
      <c r="B37" s="99"/>
      <c r="C37" s="99"/>
      <c r="D37" s="125"/>
      <c r="E37" s="108"/>
      <c r="F37" s="99"/>
      <c r="G37" s="95" t="s">
        <v>91</v>
      </c>
      <c r="H37" s="95" t="s">
        <v>10</v>
      </c>
      <c r="I37" s="105" t="s">
        <v>111</v>
      </c>
      <c r="J37" s="131"/>
      <c r="K37" s="245" t="e">
        <f>VLOOKUP(J37,'DOSEN MANAJEMEN '!$A$2:$B$65,2)</f>
        <v>#N/A</v>
      </c>
      <c r="L37" s="251"/>
      <c r="M37" s="245" t="e">
        <f>VLOOKUP(L37,'DOSEN MANAJEMEN '!$A$2:$B$65,2)</f>
        <v>#N/A</v>
      </c>
      <c r="N37" s="245"/>
      <c r="O37" s="248" t="e">
        <f>VLOOKUP(N37,'DOSEN MANAJEMEN '!$A$2:$B$65,2)</f>
        <v>#N/A</v>
      </c>
      <c r="R37" s="92"/>
      <c r="S37" s="78"/>
      <c r="T37" s="89"/>
      <c r="U37" s="89"/>
      <c r="V37" s="89">
        <f t="shared" si="1"/>
        <v>0</v>
      </c>
      <c r="W37" s="237"/>
      <c r="X37" s="86"/>
      <c r="Y37" s="86"/>
      <c r="Z37" s="86"/>
      <c r="AA37" s="86"/>
      <c r="AB37" s="86"/>
      <c r="AC37" s="86"/>
      <c r="AD37" s="86"/>
    </row>
    <row r="38" spans="1:30" s="98" customFormat="1" ht="21" customHeight="1" x14ac:dyDescent="0.3">
      <c r="A38" s="101"/>
      <c r="B38" s="101"/>
      <c r="C38" s="101"/>
      <c r="D38" s="126"/>
      <c r="E38" s="110"/>
      <c r="F38" s="101"/>
      <c r="G38" s="95" t="s">
        <v>92</v>
      </c>
      <c r="H38" s="95" t="s">
        <v>11</v>
      </c>
      <c r="I38" s="105" t="s">
        <v>111</v>
      </c>
      <c r="J38" s="131"/>
      <c r="K38" s="245" t="e">
        <f>VLOOKUP(J38,'DOSEN MANAJEMEN '!$A$2:$B$65,2)</f>
        <v>#N/A</v>
      </c>
      <c r="L38" s="251"/>
      <c r="M38" s="245" t="e">
        <f>VLOOKUP(L38,'DOSEN MANAJEMEN '!$A$2:$B$65,2)</f>
        <v>#N/A</v>
      </c>
      <c r="N38" s="245"/>
      <c r="O38" s="248" t="e">
        <f>VLOOKUP(N38,'DOSEN MANAJEMEN '!$A$2:$B$65,2)</f>
        <v>#N/A</v>
      </c>
      <c r="R38" s="92"/>
      <c r="S38" s="78"/>
      <c r="T38" s="89"/>
      <c r="U38" s="89"/>
      <c r="V38" s="89">
        <f t="shared" si="1"/>
        <v>0</v>
      </c>
      <c r="W38" s="237"/>
      <c r="X38" s="86"/>
      <c r="Y38" s="86"/>
      <c r="Z38" s="86"/>
      <c r="AA38" s="86"/>
      <c r="AB38" s="86"/>
      <c r="AC38" s="86"/>
      <c r="AD38" s="86"/>
    </row>
    <row r="39" spans="1:30" ht="15" x14ac:dyDescent="0.3">
      <c r="K39" s="90" t="e">
        <f>VLOOKUP(J39,'DOSEN MANAJEMEN '!$A$2:$B$65,2)</f>
        <v>#N/A</v>
      </c>
      <c r="M39" s="90" t="e">
        <f>VLOOKUP(L39,'DOSEN MANAJEMEN '!$A$2:$B$65,2)</f>
        <v>#N/A</v>
      </c>
      <c r="N39" s="104"/>
      <c r="O39" s="96" t="e">
        <f>VLOOKUP(N39,'DOSEN MANAJEMEN '!$A$2:$B$65,2)</f>
        <v>#N/A</v>
      </c>
      <c r="Q39" s="89"/>
      <c r="R39" s="92"/>
      <c r="S39" s="78"/>
      <c r="T39" s="89"/>
      <c r="U39" s="89"/>
      <c r="V39" s="89">
        <f t="shared" si="1"/>
        <v>0</v>
      </c>
      <c r="W39" s="237"/>
      <c r="X39" s="86"/>
      <c r="Y39" s="86"/>
      <c r="Z39" s="86"/>
      <c r="AA39" s="86"/>
      <c r="AB39" s="86"/>
    </row>
    <row r="40" spans="1:30" s="89" customFormat="1" ht="20.25" customHeight="1" x14ac:dyDescent="0.3">
      <c r="A40" s="120" t="s">
        <v>182</v>
      </c>
      <c r="B40" s="127"/>
      <c r="C40" s="127"/>
      <c r="D40" s="127"/>
      <c r="E40" s="127"/>
      <c r="F40" s="127"/>
      <c r="G40" s="127" t="s">
        <v>100</v>
      </c>
      <c r="H40" s="127"/>
      <c r="I40" s="127"/>
      <c r="J40" s="127"/>
      <c r="K40" s="90" t="e">
        <f>VLOOKUP(J40,'DOSEN MANAJEMEN '!$A$2:$B$65,2)</f>
        <v>#N/A</v>
      </c>
      <c r="L40" s="128"/>
      <c r="M40" s="90" t="e">
        <f>VLOOKUP(L40,'DOSEN MANAJEMEN '!$A$2:$B$65,2)</f>
        <v>#N/A</v>
      </c>
      <c r="N40" s="104"/>
      <c r="O40" s="96" t="e">
        <f>VLOOKUP(N40,'DOSEN MANAJEMEN '!$A$2:$B$65,2)</f>
        <v>#N/A</v>
      </c>
      <c r="R40" s="92"/>
      <c r="S40" s="78"/>
      <c r="V40" s="89">
        <f t="shared" si="1"/>
        <v>0</v>
      </c>
      <c r="W40" s="237"/>
      <c r="X40" s="86"/>
      <c r="Y40" s="86"/>
      <c r="Z40" s="86"/>
      <c r="AA40" s="231"/>
      <c r="AB40" s="231"/>
      <c r="AC40" s="86"/>
      <c r="AD40" s="86"/>
    </row>
    <row r="41" spans="1:30" s="89" customFormat="1" ht="20.25" customHeight="1" x14ac:dyDescent="0.3">
      <c r="A41" s="121" t="s">
        <v>55</v>
      </c>
      <c r="B41" s="121" t="s">
        <v>54</v>
      </c>
      <c r="C41" s="121" t="s">
        <v>53</v>
      </c>
      <c r="D41" s="121" t="s">
        <v>52</v>
      </c>
      <c r="E41" s="121" t="s">
        <v>51</v>
      </c>
      <c r="F41" s="121" t="s">
        <v>31</v>
      </c>
      <c r="G41" s="121" t="s">
        <v>56</v>
      </c>
      <c r="H41" s="121" t="s">
        <v>57</v>
      </c>
      <c r="I41" s="121" t="s">
        <v>110</v>
      </c>
      <c r="J41" s="121"/>
      <c r="K41" s="90" t="e">
        <f>VLOOKUP(J41,'DOSEN MANAJEMEN '!$A$2:$B$65,2)</f>
        <v>#N/A</v>
      </c>
      <c r="L41" s="121"/>
      <c r="M41" s="90" t="e">
        <f>VLOOKUP(L41,'DOSEN MANAJEMEN '!$A$2:$B$65,2)</f>
        <v>#N/A</v>
      </c>
      <c r="N41" s="90"/>
      <c r="O41" s="96" t="e">
        <f>VLOOKUP(N41,'DOSEN MANAJEMEN '!$A$2:$B$65,2)</f>
        <v>#N/A</v>
      </c>
      <c r="R41" s="92"/>
      <c r="S41" s="78"/>
      <c r="V41" s="89">
        <f t="shared" si="1"/>
        <v>0</v>
      </c>
      <c r="W41" s="237"/>
      <c r="X41" s="86"/>
      <c r="Y41" s="86"/>
      <c r="Z41" s="86"/>
      <c r="AA41" s="86"/>
      <c r="AB41" s="86"/>
      <c r="AC41" s="86"/>
      <c r="AD41" s="86"/>
    </row>
    <row r="42" spans="1:30" s="98" customFormat="1" ht="21" customHeight="1" x14ac:dyDescent="0.3">
      <c r="A42" s="93">
        <v>2</v>
      </c>
      <c r="B42" s="93" t="s">
        <v>5</v>
      </c>
      <c r="C42" s="93" t="s">
        <v>15</v>
      </c>
      <c r="D42" s="116" t="s">
        <v>16</v>
      </c>
      <c r="E42" s="112" t="s">
        <v>0</v>
      </c>
      <c r="F42" s="93">
        <v>3</v>
      </c>
      <c r="G42" s="95"/>
      <c r="H42" s="95" t="s">
        <v>12</v>
      </c>
      <c r="I42" s="95" t="s">
        <v>111</v>
      </c>
      <c r="J42" s="95">
        <v>41</v>
      </c>
      <c r="K42" s="90" t="str">
        <f>VLOOKUP(J42,'DOSEN MANAJEMEN '!$A$2:$B$65,2)</f>
        <v>Dr.Sulaeman Miru,SE., M.Si.</v>
      </c>
      <c r="L42" s="95">
        <v>43</v>
      </c>
      <c r="M42" s="90" t="str">
        <f>VLOOKUP(L42,'DOSEN MANAJEMEN '!$A$2:$B$65,2)</f>
        <v>Dr. Syamsuddin, SE., M.Si.</v>
      </c>
      <c r="N42" s="90"/>
      <c r="O42" s="96" t="e">
        <f>VLOOKUP(N42,'DOSEN MANAJEMEN '!$A$2:$B$65,2)</f>
        <v>#N/A</v>
      </c>
      <c r="R42" s="92">
        <f>R36+1</f>
        <v>8</v>
      </c>
      <c r="S42" s="78" t="s">
        <v>203</v>
      </c>
      <c r="T42" s="89">
        <f>COUNTIF($K$4:$K$284,$S$2:$S$315)</f>
        <v>4</v>
      </c>
      <c r="U42" s="89">
        <f>COUNTIF($M$4:$M$284,$S$2:$S$315)</f>
        <v>0</v>
      </c>
      <c r="V42" s="89">
        <f t="shared" si="1"/>
        <v>0</v>
      </c>
      <c r="W42" s="237">
        <f>SUM(T42:V42)</f>
        <v>4</v>
      </c>
      <c r="X42" s="86" t="s">
        <v>261</v>
      </c>
      <c r="Y42" s="85" t="s">
        <v>179</v>
      </c>
      <c r="Z42" s="86"/>
      <c r="AA42" s="86"/>
      <c r="AB42" s="86"/>
      <c r="AC42" s="86"/>
      <c r="AD42" s="86"/>
    </row>
    <row r="43" spans="1:30" s="98" customFormat="1" ht="21" customHeight="1" x14ac:dyDescent="0.3">
      <c r="A43" s="99"/>
      <c r="B43" s="99"/>
      <c r="C43" s="99"/>
      <c r="D43" s="117"/>
      <c r="E43" s="118"/>
      <c r="F43" s="99"/>
      <c r="G43" s="95"/>
      <c r="H43" s="95" t="s">
        <v>17</v>
      </c>
      <c r="I43" s="95" t="s">
        <v>111</v>
      </c>
      <c r="J43" s="95">
        <v>42</v>
      </c>
      <c r="K43" s="90" t="str">
        <f>VLOOKUP(J43,'DOSEN MANAJEMEN '!$A$2:$B$65,2)</f>
        <v>Dr. Saharuddin Kaseng, SE., M.Si.</v>
      </c>
      <c r="L43" s="95">
        <v>63</v>
      </c>
      <c r="M43" s="90" t="str">
        <f>VLOOKUP(L43,'DOSEN MANAJEMEN '!$A$2:$B$65,2)</f>
        <v>Asriyana, S.E. M.Sc.</v>
      </c>
      <c r="N43" s="90"/>
      <c r="O43" s="96" t="e">
        <f>VLOOKUP(N43,'DOSEN MANAJEMEN '!$A$2:$B$65,2)</f>
        <v>#N/A</v>
      </c>
      <c r="R43" s="92"/>
      <c r="S43" s="78"/>
      <c r="T43" s="89"/>
      <c r="U43" s="89"/>
      <c r="V43" s="89">
        <f t="shared" si="1"/>
        <v>0</v>
      </c>
      <c r="W43" s="237"/>
      <c r="X43" s="86"/>
      <c r="Y43" s="85"/>
      <c r="Z43" s="86"/>
      <c r="AA43" s="86"/>
      <c r="AB43" s="86"/>
      <c r="AC43" s="86"/>
      <c r="AD43" s="86"/>
    </row>
    <row r="44" spans="1:30" s="98" customFormat="1" ht="21" customHeight="1" x14ac:dyDescent="0.3">
      <c r="A44" s="99"/>
      <c r="B44" s="99"/>
      <c r="C44" s="99"/>
      <c r="D44" s="117"/>
      <c r="E44" s="118"/>
      <c r="F44" s="99"/>
      <c r="G44" s="95"/>
      <c r="H44" s="95" t="s">
        <v>18</v>
      </c>
      <c r="I44" s="95" t="s">
        <v>111</v>
      </c>
      <c r="J44" s="95">
        <v>40</v>
      </c>
      <c r="K44" s="90" t="str">
        <f>VLOOKUP(J44,'DOSEN MANAJEMEN '!$A$2:$B$65,2)</f>
        <v>Dr. Husein H.M. Saleh, SE., M.S.</v>
      </c>
      <c r="L44" s="95">
        <v>62</v>
      </c>
      <c r="M44" s="90" t="str">
        <f>VLOOKUP(L44,'DOSEN MANAJEMEN '!$A$2:$B$65,2)</f>
        <v>Mohammad Ega Nugraha, SE. MM.</v>
      </c>
      <c r="N44" s="90"/>
      <c r="O44" s="96" t="e">
        <f>VLOOKUP(N44,'DOSEN MANAJEMEN '!$A$2:$B$65,2)</f>
        <v>#N/A</v>
      </c>
      <c r="R44" s="92"/>
      <c r="S44" s="78"/>
      <c r="T44" s="89"/>
      <c r="U44" s="89"/>
      <c r="V44" s="89">
        <f t="shared" si="1"/>
        <v>0</v>
      </c>
      <c r="W44" s="237"/>
      <c r="X44" s="86"/>
      <c r="Y44" s="85"/>
      <c r="Z44" s="86"/>
      <c r="AA44" s="86"/>
      <c r="AB44" s="86"/>
      <c r="AC44" s="86"/>
      <c r="AD44" s="86"/>
    </row>
    <row r="45" spans="1:30" s="98" customFormat="1" ht="21" customHeight="1" x14ac:dyDescent="0.3">
      <c r="A45" s="101"/>
      <c r="B45" s="101"/>
      <c r="C45" s="101"/>
      <c r="D45" s="129"/>
      <c r="E45" s="114"/>
      <c r="F45" s="101"/>
      <c r="G45" s="95"/>
      <c r="H45" s="96" t="s">
        <v>19</v>
      </c>
      <c r="I45" s="105" t="s">
        <v>111</v>
      </c>
      <c r="J45" s="105">
        <v>46</v>
      </c>
      <c r="K45" s="90" t="str">
        <f>VLOOKUP(J45,'DOSEN MANAJEMEN '!$A$2:$B$65,2)</f>
        <v>Suryadi Hadi,SE,M.Log</v>
      </c>
      <c r="L45" s="130">
        <v>61</v>
      </c>
      <c r="M45" s="90" t="str">
        <f>VLOOKUP(L45,'DOSEN MANAJEMEN '!$A$2:$B$65,2)</f>
        <v>Muh. Riswandi Palawa, SE.I., MM.</v>
      </c>
      <c r="N45" s="90"/>
      <c r="O45" s="96" t="e">
        <f>VLOOKUP(N45,'DOSEN MANAJEMEN '!$A$2:$B$65,2)</f>
        <v>#N/A</v>
      </c>
      <c r="R45" s="92"/>
      <c r="S45" s="78"/>
      <c r="T45" s="89"/>
      <c r="U45" s="89"/>
      <c r="V45" s="89">
        <f t="shared" si="1"/>
        <v>0</v>
      </c>
      <c r="W45" s="237"/>
      <c r="X45" s="86"/>
      <c r="Y45" s="85"/>
      <c r="Z45" s="86"/>
      <c r="AA45" s="86"/>
      <c r="AB45" s="86"/>
      <c r="AC45" s="86"/>
      <c r="AD45" s="86"/>
    </row>
    <row r="46" spans="1:30" s="98" customFormat="1" ht="20.25" customHeight="1" x14ac:dyDescent="0.3">
      <c r="A46" s="93">
        <v>2</v>
      </c>
      <c r="B46" s="93" t="s">
        <v>5</v>
      </c>
      <c r="C46" s="105" t="s">
        <v>64</v>
      </c>
      <c r="D46" s="93" t="s">
        <v>4</v>
      </c>
      <c r="E46" s="94" t="s">
        <v>2</v>
      </c>
      <c r="F46" s="93">
        <v>3</v>
      </c>
      <c r="G46" s="105" t="s">
        <v>90</v>
      </c>
      <c r="H46" s="105" t="s">
        <v>8</v>
      </c>
      <c r="I46" s="105" t="s">
        <v>112</v>
      </c>
      <c r="J46" s="105"/>
      <c r="K46" s="90" t="e">
        <f>VLOOKUP(J46,'DOSEN MANAJEMEN '!$A$2:$B$65,2)</f>
        <v>#N/A</v>
      </c>
      <c r="L46" s="105"/>
      <c r="M46" s="90" t="e">
        <f>VLOOKUP(L46,'DOSEN MANAJEMEN '!$A$2:$B$65,2)</f>
        <v>#N/A</v>
      </c>
      <c r="N46" s="113"/>
      <c r="O46" s="96" t="e">
        <f>VLOOKUP(N46,'DOSEN MANAJEMEN '!$A$2:$B$65,2)</f>
        <v>#N/A</v>
      </c>
      <c r="R46" s="92"/>
      <c r="S46" s="78"/>
      <c r="T46" s="89"/>
      <c r="U46" s="89"/>
      <c r="V46" s="89">
        <f t="shared" si="1"/>
        <v>0</v>
      </c>
      <c r="W46" s="237"/>
      <c r="X46" s="86"/>
      <c r="Y46" s="85"/>
      <c r="Z46" s="86"/>
      <c r="AA46" s="86"/>
      <c r="AB46" s="86"/>
      <c r="AC46" s="86"/>
      <c r="AD46" s="86"/>
    </row>
    <row r="47" spans="1:30" s="98" customFormat="1" ht="20.25" customHeight="1" x14ac:dyDescent="0.3">
      <c r="A47" s="99"/>
      <c r="B47" s="99"/>
      <c r="C47" s="99"/>
      <c r="D47" s="99"/>
      <c r="E47" s="100"/>
      <c r="F47" s="99"/>
      <c r="G47" s="95" t="s">
        <v>91</v>
      </c>
      <c r="H47" s="95" t="s">
        <v>9</v>
      </c>
      <c r="I47" s="105" t="s">
        <v>112</v>
      </c>
      <c r="J47" s="105"/>
      <c r="K47" s="90" t="e">
        <f>VLOOKUP(J47,'DOSEN MANAJEMEN '!$A$2:$B$65,2)</f>
        <v>#N/A</v>
      </c>
      <c r="L47" s="105"/>
      <c r="M47" s="90" t="e">
        <f>VLOOKUP(L47,'DOSEN MANAJEMEN '!$A$2:$B$65,2)</f>
        <v>#N/A</v>
      </c>
      <c r="N47" s="113"/>
      <c r="O47" s="96" t="e">
        <f>VLOOKUP(N47,'DOSEN MANAJEMEN '!$A$2:$B$65,2)</f>
        <v>#N/A</v>
      </c>
      <c r="R47" s="92"/>
      <c r="S47" s="78"/>
      <c r="T47" s="89"/>
      <c r="U47" s="89"/>
      <c r="V47" s="89">
        <f t="shared" si="1"/>
        <v>0</v>
      </c>
      <c r="W47" s="237"/>
      <c r="X47" s="86"/>
      <c r="Y47" s="85"/>
      <c r="Z47" s="86"/>
      <c r="AA47" s="86"/>
      <c r="AB47" s="86"/>
      <c r="AC47" s="86"/>
      <c r="AD47" s="86"/>
    </row>
    <row r="48" spans="1:30" s="98" customFormat="1" ht="20.25" customHeight="1" x14ac:dyDescent="0.3">
      <c r="A48" s="99"/>
      <c r="B48" s="99"/>
      <c r="C48" s="99"/>
      <c r="D48" s="99"/>
      <c r="E48" s="100"/>
      <c r="F48" s="99"/>
      <c r="G48" s="105" t="s">
        <v>92</v>
      </c>
      <c r="H48" s="95" t="s">
        <v>10</v>
      </c>
      <c r="I48" s="105" t="s">
        <v>112</v>
      </c>
      <c r="J48" s="105"/>
      <c r="K48" s="90" t="e">
        <f>VLOOKUP(J48,'DOSEN MANAJEMEN '!$A$2:$B$65,2)</f>
        <v>#N/A</v>
      </c>
      <c r="L48" s="105"/>
      <c r="M48" s="90" t="e">
        <f>VLOOKUP(L48,'DOSEN MANAJEMEN '!$A$2:$B$65,2)</f>
        <v>#N/A</v>
      </c>
      <c r="N48" s="113"/>
      <c r="O48" s="96" t="e">
        <f>VLOOKUP(N48,'DOSEN MANAJEMEN '!$A$2:$B$65,2)</f>
        <v>#N/A</v>
      </c>
      <c r="R48" s="92">
        <f>R42+1</f>
        <v>9</v>
      </c>
      <c r="S48" s="78" t="s">
        <v>121</v>
      </c>
      <c r="T48" s="89">
        <f>COUNTIF($K$4:$K$284,$S$2:$S$315)</f>
        <v>4</v>
      </c>
      <c r="U48" s="89">
        <f>COUNTIF($M$4:$M$284,$S$2:$S$315)</f>
        <v>0</v>
      </c>
      <c r="V48" s="89">
        <f t="shared" si="1"/>
        <v>0</v>
      </c>
      <c r="W48" s="237">
        <f>SUM(T48:V48)</f>
        <v>4</v>
      </c>
      <c r="X48" s="86" t="s">
        <v>261</v>
      </c>
      <c r="Y48" s="85" t="s">
        <v>179</v>
      </c>
      <c r="Z48" s="86"/>
      <c r="AA48" s="86"/>
      <c r="AB48" s="86"/>
      <c r="AC48" s="86"/>
      <c r="AD48" s="86"/>
    </row>
    <row r="49" spans="1:30" s="98" customFormat="1" ht="20.25" customHeight="1" x14ac:dyDescent="0.3">
      <c r="A49" s="99"/>
      <c r="B49" s="99"/>
      <c r="C49" s="99"/>
      <c r="D49" s="99"/>
      <c r="E49" s="100"/>
      <c r="F49" s="99"/>
      <c r="G49" s="105" t="s">
        <v>93</v>
      </c>
      <c r="H49" s="95" t="s">
        <v>11</v>
      </c>
      <c r="I49" s="105" t="s">
        <v>112</v>
      </c>
      <c r="J49" s="105"/>
      <c r="K49" s="90" t="e">
        <f>VLOOKUP(J49,'DOSEN MANAJEMEN '!$A$2:$B$65,2)</f>
        <v>#N/A</v>
      </c>
      <c r="L49" s="105"/>
      <c r="M49" s="90" t="e">
        <f>VLOOKUP(L49,'DOSEN MANAJEMEN '!$A$2:$B$65,2)</f>
        <v>#N/A</v>
      </c>
      <c r="N49" s="113"/>
      <c r="O49" s="96" t="e">
        <f>VLOOKUP(N49,'DOSEN MANAJEMEN '!$A$2:$B$65,2)</f>
        <v>#N/A</v>
      </c>
      <c r="R49" s="92"/>
      <c r="S49" s="78"/>
      <c r="T49" s="89"/>
      <c r="U49" s="89"/>
      <c r="V49" s="89">
        <f t="shared" si="1"/>
        <v>0</v>
      </c>
      <c r="W49" s="237"/>
      <c r="X49" s="86"/>
      <c r="Y49" s="85"/>
      <c r="Z49" s="86"/>
      <c r="AA49" s="86"/>
      <c r="AB49" s="86"/>
      <c r="AC49" s="86"/>
      <c r="AD49" s="86"/>
    </row>
    <row r="50" spans="1:30" s="98" customFormat="1" ht="20.25" customHeight="1" x14ac:dyDescent="0.3">
      <c r="A50" s="99"/>
      <c r="B50" s="99"/>
      <c r="C50" s="99"/>
      <c r="D50" s="99"/>
      <c r="E50" s="100"/>
      <c r="F50" s="99"/>
      <c r="G50" s="105" t="s">
        <v>94</v>
      </c>
      <c r="H50" s="95" t="s">
        <v>12</v>
      </c>
      <c r="I50" s="105" t="s">
        <v>112</v>
      </c>
      <c r="J50" s="105"/>
      <c r="K50" s="90" t="e">
        <f>VLOOKUP(J50,'DOSEN MANAJEMEN '!$A$2:$B$65,2)</f>
        <v>#N/A</v>
      </c>
      <c r="L50" s="105"/>
      <c r="M50" s="90" t="e">
        <f>VLOOKUP(L50,'DOSEN MANAJEMEN '!$A$2:$B$65,2)</f>
        <v>#N/A</v>
      </c>
      <c r="N50" s="113"/>
      <c r="O50" s="96" t="e">
        <f>VLOOKUP(N50,'DOSEN MANAJEMEN '!$A$2:$B$65,2)</f>
        <v>#N/A</v>
      </c>
      <c r="Q50" s="83"/>
      <c r="R50" s="92"/>
      <c r="S50" s="78"/>
      <c r="T50" s="89"/>
      <c r="U50" s="89"/>
      <c r="V50" s="89">
        <f t="shared" si="1"/>
        <v>0</v>
      </c>
      <c r="W50" s="237"/>
      <c r="X50" s="86"/>
      <c r="Y50" s="85"/>
      <c r="Z50" s="86"/>
      <c r="AA50" s="86"/>
      <c r="AB50" s="86"/>
      <c r="AC50" s="86"/>
      <c r="AD50" s="86"/>
    </row>
    <row r="51" spans="1:30" s="98" customFormat="1" ht="20.25" customHeight="1" x14ac:dyDescent="0.3">
      <c r="A51" s="99"/>
      <c r="B51" s="99"/>
      <c r="C51" s="99"/>
      <c r="D51" s="99"/>
      <c r="E51" s="100"/>
      <c r="F51" s="99"/>
      <c r="G51" s="105" t="s">
        <v>95</v>
      </c>
      <c r="H51" s="95" t="s">
        <v>17</v>
      </c>
      <c r="I51" s="105" t="s">
        <v>112</v>
      </c>
      <c r="J51" s="105"/>
      <c r="K51" s="90" t="e">
        <f>VLOOKUP(J51,'DOSEN MANAJEMEN '!$A$2:$B$65,2)</f>
        <v>#N/A</v>
      </c>
      <c r="L51" s="95"/>
      <c r="M51" s="90" t="e">
        <f>VLOOKUP(L51,'DOSEN MANAJEMEN '!$A$2:$B$65,2)</f>
        <v>#N/A</v>
      </c>
      <c r="N51" s="90"/>
      <c r="O51" s="96" t="e">
        <f>VLOOKUP(N51,'DOSEN MANAJEMEN '!$A$2:$B$65,2)</f>
        <v>#N/A</v>
      </c>
      <c r="Q51" s="89"/>
      <c r="R51" s="92"/>
      <c r="S51" s="78"/>
      <c r="T51" s="89"/>
      <c r="U51" s="89"/>
      <c r="V51" s="89">
        <f t="shared" si="1"/>
        <v>0</v>
      </c>
      <c r="W51" s="237"/>
      <c r="X51" s="86"/>
      <c r="Y51" s="85"/>
      <c r="Z51" s="231"/>
      <c r="AA51" s="86"/>
      <c r="AB51" s="86"/>
      <c r="AC51" s="86"/>
      <c r="AD51" s="86"/>
    </row>
    <row r="52" spans="1:30" s="98" customFormat="1" ht="20.25" customHeight="1" x14ac:dyDescent="0.3">
      <c r="A52" s="99"/>
      <c r="B52" s="99"/>
      <c r="C52" s="99"/>
      <c r="D52" s="99"/>
      <c r="E52" s="100"/>
      <c r="F52" s="99"/>
      <c r="G52" s="105" t="s">
        <v>96</v>
      </c>
      <c r="H52" s="95" t="s">
        <v>18</v>
      </c>
      <c r="I52" s="105" t="s">
        <v>112</v>
      </c>
      <c r="J52" s="105"/>
      <c r="K52" s="90" t="e">
        <f>VLOOKUP(J52,'DOSEN MANAJEMEN '!$A$2:$B$65,2)</f>
        <v>#N/A</v>
      </c>
      <c r="L52" s="105"/>
      <c r="M52" s="90" t="e">
        <f>VLOOKUP(L52,'DOSEN MANAJEMEN '!$A$2:$B$65,2)</f>
        <v>#N/A</v>
      </c>
      <c r="N52" s="113"/>
      <c r="O52" s="96" t="e">
        <f>VLOOKUP(N52,'DOSEN MANAJEMEN '!$A$2:$B$65,2)</f>
        <v>#N/A</v>
      </c>
      <c r="Q52" s="89"/>
      <c r="R52" s="92"/>
      <c r="S52" s="78"/>
      <c r="T52" s="89"/>
      <c r="U52" s="89"/>
      <c r="V52" s="89">
        <f t="shared" si="1"/>
        <v>0</v>
      </c>
      <c r="W52" s="237"/>
      <c r="X52" s="86"/>
      <c r="Y52" s="85"/>
      <c r="Z52" s="231"/>
      <c r="AA52" s="86"/>
      <c r="AB52" s="86"/>
      <c r="AC52" s="86"/>
      <c r="AD52" s="86"/>
    </row>
    <row r="53" spans="1:30" s="98" customFormat="1" ht="20.25" customHeight="1" x14ac:dyDescent="0.3">
      <c r="A53" s="101"/>
      <c r="B53" s="101"/>
      <c r="C53" s="101"/>
      <c r="D53" s="101"/>
      <c r="E53" s="102"/>
      <c r="F53" s="101"/>
      <c r="G53" s="95" t="s">
        <v>97</v>
      </c>
      <c r="H53" s="95" t="s">
        <v>19</v>
      </c>
      <c r="I53" s="95" t="s">
        <v>112</v>
      </c>
      <c r="J53" s="95"/>
      <c r="K53" s="90" t="e">
        <f>VLOOKUP(J53,'DOSEN MANAJEMEN '!$A$2:$B$65,2)</f>
        <v>#N/A</v>
      </c>
      <c r="L53" s="95"/>
      <c r="M53" s="90" t="e">
        <f>VLOOKUP(L53,'DOSEN MANAJEMEN '!$A$2:$B$65,2)</f>
        <v>#N/A</v>
      </c>
      <c r="N53" s="90"/>
      <c r="O53" s="96" t="e">
        <f>VLOOKUP(N53,'DOSEN MANAJEMEN '!$A$2:$B$65,2)</f>
        <v>#N/A</v>
      </c>
      <c r="R53" s="92"/>
      <c r="S53" s="78"/>
      <c r="T53" s="89"/>
      <c r="U53" s="89"/>
      <c r="V53" s="89">
        <f t="shared" si="1"/>
        <v>0</v>
      </c>
      <c r="W53" s="237"/>
      <c r="X53" s="86"/>
      <c r="Y53" s="85"/>
      <c r="Z53" s="231"/>
      <c r="AA53" s="86"/>
      <c r="AB53" s="86"/>
      <c r="AC53" s="86"/>
      <c r="AD53" s="86"/>
    </row>
    <row r="54" spans="1:30" s="89" customFormat="1" ht="15" x14ac:dyDescent="0.3">
      <c r="A54" s="115"/>
      <c r="B54" s="115"/>
      <c r="C54" s="115"/>
      <c r="D54" s="115"/>
      <c r="E54" s="115"/>
      <c r="F54" s="115"/>
      <c r="G54" s="115"/>
      <c r="H54" s="115"/>
      <c r="I54" s="115"/>
      <c r="J54" s="115"/>
      <c r="K54" s="90" t="e">
        <f>VLOOKUP(J54,'DOSEN MANAJEMEN '!$A$2:$B$65,2)</f>
        <v>#N/A</v>
      </c>
      <c r="L54" s="115"/>
      <c r="M54" s="90" t="e">
        <f>VLOOKUP(L54,'DOSEN MANAJEMEN '!$A$2:$B$65,2)</f>
        <v>#N/A</v>
      </c>
      <c r="N54" s="104"/>
      <c r="O54" s="96" t="e">
        <f>VLOOKUP(N54,'DOSEN MANAJEMEN '!$A$2:$B$65,2)</f>
        <v>#N/A</v>
      </c>
      <c r="Q54" s="98"/>
      <c r="R54" s="92">
        <f>R48+1</f>
        <v>10</v>
      </c>
      <c r="S54" s="78" t="s">
        <v>204</v>
      </c>
      <c r="T54" s="89">
        <f>COUNTIF($K$4:$K$284,$S$2:$S$315)</f>
        <v>0</v>
      </c>
      <c r="U54" s="89">
        <f>COUNTIF($M$4:$M$284,$S$2:$S$315)</f>
        <v>2</v>
      </c>
      <c r="V54" s="89">
        <f t="shared" si="1"/>
        <v>0</v>
      </c>
      <c r="W54" s="237">
        <f>SUM(T54:V54)</f>
        <v>2</v>
      </c>
      <c r="X54" s="87"/>
      <c r="Y54" s="87"/>
      <c r="Z54" s="231"/>
      <c r="AA54" s="86"/>
      <c r="AB54" s="86"/>
      <c r="AC54" s="86"/>
      <c r="AD54" s="86"/>
    </row>
    <row r="55" spans="1:30" s="89" customFormat="1" ht="20.25" customHeight="1" x14ac:dyDescent="0.3">
      <c r="A55" s="120" t="s">
        <v>183</v>
      </c>
      <c r="B55" s="127"/>
      <c r="C55" s="127"/>
      <c r="D55" s="115"/>
      <c r="E55" s="115"/>
      <c r="F55" s="115"/>
      <c r="G55" s="115" t="s">
        <v>100</v>
      </c>
      <c r="H55" s="115"/>
      <c r="I55" s="115"/>
      <c r="J55" s="115"/>
      <c r="K55" s="90" t="e">
        <f>VLOOKUP(J55,'DOSEN MANAJEMEN '!$A$2:$B$65,2)</f>
        <v>#N/A</v>
      </c>
      <c r="L55" s="128"/>
      <c r="M55" s="90" t="e">
        <f>VLOOKUP(L55,'DOSEN MANAJEMEN '!$A$2:$B$65,2)</f>
        <v>#N/A</v>
      </c>
      <c r="N55" s="104"/>
      <c r="O55" s="96" t="e">
        <f>VLOOKUP(N55,'DOSEN MANAJEMEN '!$A$2:$B$65,2)</f>
        <v>#N/A</v>
      </c>
      <c r="Q55" s="98"/>
      <c r="R55" s="92"/>
      <c r="S55" s="78"/>
      <c r="V55" s="89">
        <f t="shared" si="1"/>
        <v>0</v>
      </c>
      <c r="W55" s="237"/>
      <c r="X55" s="87"/>
      <c r="Y55" s="87"/>
      <c r="Z55" s="86"/>
      <c r="AA55" s="86"/>
      <c r="AB55" s="86"/>
      <c r="AC55" s="86"/>
      <c r="AD55" s="86"/>
    </row>
    <row r="56" spans="1:30" s="89" customFormat="1" ht="20.25" customHeight="1" x14ac:dyDescent="0.3">
      <c r="A56" s="121" t="s">
        <v>55</v>
      </c>
      <c r="B56" s="121" t="s">
        <v>54</v>
      </c>
      <c r="C56" s="121"/>
      <c r="D56" s="121" t="s">
        <v>52</v>
      </c>
      <c r="E56" s="121" t="s">
        <v>51</v>
      </c>
      <c r="F56" s="121" t="s">
        <v>31</v>
      </c>
      <c r="G56" s="121" t="s">
        <v>56</v>
      </c>
      <c r="H56" s="121" t="s">
        <v>57</v>
      </c>
      <c r="I56" s="121"/>
      <c r="J56" s="121"/>
      <c r="K56" s="90" t="e">
        <f>VLOOKUP(J56,'DOSEN MANAJEMEN '!$A$2:$B$65,2)</f>
        <v>#N/A</v>
      </c>
      <c r="L56" s="121"/>
      <c r="M56" s="90" t="e">
        <f>VLOOKUP(L56,'DOSEN MANAJEMEN '!$A$2:$B$65,2)</f>
        <v>#N/A</v>
      </c>
      <c r="N56" s="90"/>
      <c r="O56" s="96" t="e">
        <f>VLOOKUP(N56,'DOSEN MANAJEMEN '!$A$2:$B$65,2)</f>
        <v>#N/A</v>
      </c>
      <c r="Q56" s="98"/>
      <c r="R56" s="92"/>
      <c r="S56" s="78"/>
      <c r="V56" s="89">
        <f t="shared" si="1"/>
        <v>0</v>
      </c>
      <c r="W56" s="237"/>
      <c r="X56" s="87"/>
      <c r="Y56" s="87"/>
      <c r="Z56" s="86"/>
      <c r="AA56" s="86"/>
      <c r="AB56" s="86"/>
      <c r="AC56" s="86"/>
      <c r="AD56" s="86"/>
    </row>
    <row r="57" spans="1:30" s="98" customFormat="1" ht="21" customHeight="1" x14ac:dyDescent="0.3">
      <c r="A57" s="105">
        <v>1</v>
      </c>
      <c r="B57" s="105" t="s">
        <v>5</v>
      </c>
      <c r="C57" s="105" t="s">
        <v>245</v>
      </c>
      <c r="D57" s="105" t="s">
        <v>246</v>
      </c>
      <c r="E57" s="131" t="s">
        <v>2</v>
      </c>
      <c r="F57" s="105">
        <v>3</v>
      </c>
      <c r="G57" s="95"/>
      <c r="H57" s="90" t="s">
        <v>12</v>
      </c>
      <c r="I57" s="105" t="s">
        <v>111</v>
      </c>
      <c r="J57" s="105">
        <v>12</v>
      </c>
      <c r="K57" s="90" t="str">
        <f>VLOOKUP(J57,'DOSEN MANAJEMEN '!$A$2:$B$65,2)</f>
        <v>Ponirin,SE.,M.Bus., Ph.D.</v>
      </c>
      <c r="L57" s="90">
        <v>34</v>
      </c>
      <c r="M57" s="90" t="str">
        <f>VLOOKUP(L57,'DOSEN MANAJEMEN '!$A$2:$B$65,2)</f>
        <v>Dr.Juliana Kadang, S.E.,M.M.</v>
      </c>
      <c r="N57" s="104"/>
      <c r="O57" s="96" t="e">
        <f>VLOOKUP(N57,'DOSEN MANAJEMEN '!$A$2:$B$65,2)</f>
        <v>#N/A</v>
      </c>
      <c r="P57" s="97" t="s">
        <v>247</v>
      </c>
      <c r="R57" s="92"/>
      <c r="S57" s="78"/>
      <c r="T57" s="89"/>
      <c r="U57" s="89"/>
      <c r="V57" s="89">
        <f t="shared" si="1"/>
        <v>0</v>
      </c>
      <c r="W57" s="237"/>
      <c r="X57" s="87"/>
      <c r="Y57" s="87"/>
      <c r="Z57" s="86"/>
      <c r="AA57" s="86"/>
      <c r="AB57" s="86"/>
      <c r="AC57" s="86"/>
      <c r="AD57" s="86"/>
    </row>
    <row r="58" spans="1:30" s="98" customFormat="1" ht="21" customHeight="1" x14ac:dyDescent="0.3">
      <c r="A58" s="105"/>
      <c r="B58" s="105"/>
      <c r="C58" s="105"/>
      <c r="D58" s="105"/>
      <c r="E58" s="131"/>
      <c r="F58" s="105"/>
      <c r="G58" s="95"/>
      <c r="H58" s="98" t="s">
        <v>17</v>
      </c>
      <c r="I58" s="105" t="s">
        <v>111</v>
      </c>
      <c r="J58" s="105">
        <v>5</v>
      </c>
      <c r="K58" s="90" t="str">
        <f>VLOOKUP(J58,'DOSEN MANAJEMEN '!$A$2:$B$65,2)</f>
        <v>Drs. E.P. Nainggolan, M.Sc., Agr.</v>
      </c>
      <c r="L58" s="90">
        <v>59</v>
      </c>
      <c r="M58" s="90" t="str">
        <f>VLOOKUP(L58,'DOSEN MANAJEMEN '!$A$2:$B$65,2)</f>
        <v>Nur Risky Islianty, SE., MM.</v>
      </c>
      <c r="N58" s="104"/>
      <c r="O58" s="96" t="e">
        <f>VLOOKUP(N58,'DOSEN MANAJEMEN '!$A$2:$B$65,2)</f>
        <v>#N/A</v>
      </c>
      <c r="R58" s="92"/>
      <c r="S58" s="78"/>
      <c r="T58" s="89"/>
      <c r="U58" s="89"/>
      <c r="V58" s="89">
        <f t="shared" si="1"/>
        <v>0</v>
      </c>
      <c r="W58" s="237"/>
      <c r="X58" s="87"/>
      <c r="Y58" s="87"/>
      <c r="Z58" s="86"/>
      <c r="AA58" s="86"/>
      <c r="AB58" s="86"/>
      <c r="AC58" s="86"/>
      <c r="AD58" s="86"/>
    </row>
    <row r="59" spans="1:30" s="98" customFormat="1" ht="21" customHeight="1" x14ac:dyDescent="0.3">
      <c r="A59" s="105"/>
      <c r="B59" s="105"/>
      <c r="C59" s="105"/>
      <c r="D59" s="105"/>
      <c r="E59" s="131"/>
      <c r="F59" s="105"/>
      <c r="G59" s="95"/>
      <c r="H59" s="105" t="s">
        <v>18</v>
      </c>
      <c r="I59" s="105" t="s">
        <v>111</v>
      </c>
      <c r="J59" s="105">
        <v>56</v>
      </c>
      <c r="K59" s="90" t="str">
        <f>VLOOKUP(J59,'DOSEN MANAJEMEN '!$A$2:$B$65,2)</f>
        <v>Dr. N.P.Evvy Rossanty,SE.MM</v>
      </c>
      <c r="L59" s="95">
        <v>35</v>
      </c>
      <c r="M59" s="90" t="str">
        <f>VLOOKUP(L59,'DOSEN MANAJEMEN '!$A$2:$B$65,2)</f>
        <v>Surayya, S.E. M.M.</v>
      </c>
      <c r="N59" s="104"/>
      <c r="O59" s="96" t="e">
        <f>VLOOKUP(N59,'DOSEN MANAJEMEN '!$A$2:$B$65,2)</f>
        <v>#N/A</v>
      </c>
      <c r="R59" s="92"/>
      <c r="S59" s="78"/>
      <c r="T59" s="89"/>
      <c r="U59" s="89"/>
      <c r="V59" s="89">
        <f t="shared" si="1"/>
        <v>0</v>
      </c>
      <c r="W59" s="237"/>
      <c r="X59" s="87"/>
      <c r="Y59" s="87"/>
      <c r="Z59" s="86"/>
      <c r="AA59" s="86"/>
      <c r="AB59" s="86"/>
      <c r="AC59" s="86"/>
      <c r="AD59" s="86"/>
    </row>
    <row r="60" spans="1:30" s="98" customFormat="1" ht="21" customHeight="1" x14ac:dyDescent="0.3">
      <c r="A60" s="105"/>
      <c r="B60" s="105"/>
      <c r="C60" s="105"/>
      <c r="D60" s="105"/>
      <c r="E60" s="131"/>
      <c r="F60" s="105"/>
      <c r="G60" s="95"/>
      <c r="H60" s="105" t="s">
        <v>19</v>
      </c>
      <c r="I60" s="105" t="s">
        <v>111</v>
      </c>
      <c r="J60" s="105">
        <v>19</v>
      </c>
      <c r="K60" s="90" t="str">
        <f>VLOOKUP(J60,'DOSEN MANAJEMEN '!$A$2:$B$65,2)</f>
        <v>Farid.SE.MM</v>
      </c>
      <c r="L60" s="90">
        <v>37</v>
      </c>
      <c r="M60" s="90" t="str">
        <f>VLOOKUP(L60,'DOSEN MANAJEMEN '!$A$2:$B$65,2)</f>
        <v>Rian Risendy, S.E., M.M</v>
      </c>
      <c r="N60" s="104"/>
      <c r="O60" s="96" t="e">
        <f>VLOOKUP(N60,'DOSEN MANAJEMEN '!$A$2:$B$65,2)</f>
        <v>#N/A</v>
      </c>
      <c r="R60" s="92">
        <f>R54+1</f>
        <v>11</v>
      </c>
      <c r="S60" s="78" t="s">
        <v>205</v>
      </c>
      <c r="T60" s="89">
        <f>COUNTIF($K$4:$K$284,$S$2:$S$315)</f>
        <v>1</v>
      </c>
      <c r="U60" s="89">
        <f>COUNTIF($M$4:$M$284,$S$2:$S$315)</f>
        <v>5</v>
      </c>
      <c r="V60" s="89">
        <f t="shared" si="1"/>
        <v>0</v>
      </c>
      <c r="W60" s="237">
        <f>SUM(T60:V60)</f>
        <v>6</v>
      </c>
      <c r="X60" s="87"/>
      <c r="Y60" s="87"/>
      <c r="Z60" s="86"/>
      <c r="AA60" s="86"/>
      <c r="AB60" s="86"/>
      <c r="AC60" s="86"/>
      <c r="AD60" s="86"/>
    </row>
    <row r="61" spans="1:30" s="98" customFormat="1" ht="21" customHeight="1" x14ac:dyDescent="0.3">
      <c r="A61" s="105">
        <v>6</v>
      </c>
      <c r="B61" s="105"/>
      <c r="C61" s="105" t="s">
        <v>6</v>
      </c>
      <c r="D61" s="105" t="s">
        <v>7</v>
      </c>
      <c r="E61" s="132" t="s">
        <v>0</v>
      </c>
      <c r="F61" s="105"/>
      <c r="G61" s="95" t="s">
        <v>180</v>
      </c>
      <c r="H61" s="95" t="s">
        <v>12</v>
      </c>
      <c r="I61" s="105" t="s">
        <v>111</v>
      </c>
      <c r="J61" s="105">
        <v>4</v>
      </c>
      <c r="K61" s="90" t="str">
        <f>VLOOKUP(J61,'DOSEN MANAJEMEN '!$A$2:$B$65,2)</f>
        <v>Dr. Rosida P. Adam, SE., MP.</v>
      </c>
      <c r="L61" s="123">
        <v>36</v>
      </c>
      <c r="M61" s="90" t="str">
        <f>VLOOKUP(L61,'DOSEN MANAJEMEN '!$A$2:$B$65,2)</f>
        <v>Erwan Sastrawan, S.E. M.M.</v>
      </c>
      <c r="N61" s="113"/>
      <c r="O61" s="96" t="e">
        <f>VLOOKUP(N61,'DOSEN MANAJEMEN '!$A$2:$B$65,2)</f>
        <v>#N/A</v>
      </c>
      <c r="R61" s="92"/>
      <c r="S61" s="78"/>
      <c r="T61" s="89"/>
      <c r="U61" s="89"/>
      <c r="V61" s="89">
        <f t="shared" si="1"/>
        <v>0</v>
      </c>
      <c r="W61" s="237"/>
      <c r="X61" s="87"/>
      <c r="Y61" s="87"/>
      <c r="Z61" s="86"/>
      <c r="AA61" s="86"/>
      <c r="AB61" s="86"/>
      <c r="AC61" s="86"/>
      <c r="AD61" s="86"/>
    </row>
    <row r="62" spans="1:30" s="98" customFormat="1" ht="21" customHeight="1" x14ac:dyDescent="0.3">
      <c r="A62" s="105"/>
      <c r="B62" s="105"/>
      <c r="C62" s="105"/>
      <c r="D62" s="105"/>
      <c r="E62" s="132"/>
      <c r="F62" s="105"/>
      <c r="G62" s="95" t="s">
        <v>181</v>
      </c>
      <c r="H62" s="95" t="s">
        <v>17</v>
      </c>
      <c r="I62" s="105" t="s">
        <v>111</v>
      </c>
      <c r="J62" s="105">
        <v>14</v>
      </c>
      <c r="K62" s="90" t="str">
        <f>VLOOKUP(J62,'DOSEN MANAJEMEN '!$A$2:$B$65,2)</f>
        <v>Dr.Maskuri Sutomo, SE.,M.Si.</v>
      </c>
      <c r="L62" s="123">
        <v>22</v>
      </c>
      <c r="M62" s="90" t="str">
        <f>VLOOKUP(L62,'DOSEN MANAJEMEN '!$A$2:$B$65,2)</f>
        <v>Muh. Zeylo A. S.E. MM.</v>
      </c>
      <c r="N62" s="113"/>
      <c r="O62" s="96" t="e">
        <f>VLOOKUP(N62,'DOSEN MANAJEMEN '!$A$2:$B$65,2)</f>
        <v>#N/A</v>
      </c>
      <c r="R62" s="92"/>
      <c r="S62" s="78"/>
      <c r="T62" s="89"/>
      <c r="U62" s="89"/>
      <c r="V62" s="89">
        <f t="shared" si="1"/>
        <v>0</v>
      </c>
      <c r="W62" s="237"/>
      <c r="X62" s="87"/>
      <c r="Y62" s="87"/>
      <c r="Z62" s="86"/>
      <c r="AA62" s="86"/>
      <c r="AB62" s="86"/>
      <c r="AC62" s="86"/>
      <c r="AD62" s="86"/>
    </row>
    <row r="63" spans="1:30" s="98" customFormat="1" ht="21" customHeight="1" x14ac:dyDescent="0.3">
      <c r="A63" s="105"/>
      <c r="B63" s="105"/>
      <c r="C63" s="105"/>
      <c r="D63" s="105"/>
      <c r="E63" s="132"/>
      <c r="F63" s="105"/>
      <c r="G63" s="95"/>
      <c r="H63" s="95" t="s">
        <v>18</v>
      </c>
      <c r="I63" s="105" t="s">
        <v>111</v>
      </c>
      <c r="J63" s="105">
        <v>16</v>
      </c>
      <c r="K63" s="90" t="str">
        <f>VLOOKUP(J63,'DOSEN MANAJEMEN '!$A$2:$B$65,2)</f>
        <v>Dr. Rahmat Mubaraq, SE.,M.Si.</v>
      </c>
      <c r="L63" s="123">
        <v>61</v>
      </c>
      <c r="M63" s="90" t="str">
        <f>VLOOKUP(L63,'DOSEN MANAJEMEN '!$A$2:$B$65,2)</f>
        <v>Muh. Riswandi Palawa, SE.I., MM.</v>
      </c>
      <c r="N63" s="113"/>
      <c r="O63" s="96" t="e">
        <f>VLOOKUP(N63,'DOSEN MANAJEMEN '!$A$2:$B$65,2)</f>
        <v>#N/A</v>
      </c>
      <c r="R63" s="92"/>
      <c r="S63" s="78"/>
      <c r="T63" s="89"/>
      <c r="U63" s="89"/>
      <c r="V63" s="89">
        <f t="shared" si="1"/>
        <v>0</v>
      </c>
      <c r="W63" s="237"/>
      <c r="X63" s="87"/>
      <c r="Y63" s="87"/>
      <c r="Z63" s="86"/>
      <c r="AA63" s="86"/>
      <c r="AB63" s="86"/>
      <c r="AC63" s="86"/>
      <c r="AD63" s="86"/>
    </row>
    <row r="64" spans="1:30" s="89" customFormat="1" ht="20.25" customHeight="1" x14ac:dyDescent="0.3">
      <c r="A64" s="115"/>
      <c r="B64" s="115"/>
      <c r="C64" s="115"/>
      <c r="D64" s="133"/>
      <c r="E64" s="115"/>
      <c r="F64" s="115"/>
      <c r="G64" s="115"/>
      <c r="H64" s="115"/>
      <c r="I64" s="115"/>
      <c r="J64" s="115"/>
      <c r="K64" s="90" t="e">
        <f>VLOOKUP(J64,'DOSEN MANAJEMEN '!$A$2:$B$65,2)</f>
        <v>#N/A</v>
      </c>
      <c r="L64" s="119"/>
      <c r="M64" s="90" t="e">
        <f>VLOOKUP(L64,'DOSEN MANAJEMEN '!$A$2:$B$65,2)</f>
        <v>#N/A</v>
      </c>
      <c r="N64" s="104"/>
      <c r="O64" s="96" t="e">
        <f>VLOOKUP(N64,'DOSEN MANAJEMEN '!$A$2:$B$65,2)</f>
        <v>#N/A</v>
      </c>
      <c r="Q64" s="98"/>
      <c r="R64" s="92"/>
      <c r="S64" s="78"/>
      <c r="V64" s="89">
        <f t="shared" si="1"/>
        <v>0</v>
      </c>
      <c r="W64" s="237"/>
      <c r="X64" s="87"/>
      <c r="Y64" s="87"/>
      <c r="Z64" s="86"/>
      <c r="AA64" s="86"/>
      <c r="AB64" s="86"/>
      <c r="AC64" s="86"/>
      <c r="AD64" s="86"/>
    </row>
    <row r="65" spans="1:30" s="89" customFormat="1" ht="15" x14ac:dyDescent="0.3">
      <c r="A65" s="120" t="s">
        <v>76</v>
      </c>
      <c r="B65" s="127"/>
      <c r="C65" s="127"/>
      <c r="D65" s="103"/>
      <c r="E65" s="103"/>
      <c r="F65" s="103"/>
      <c r="G65" s="103" t="s">
        <v>100</v>
      </c>
      <c r="H65" s="103"/>
      <c r="I65" s="103"/>
      <c r="J65" s="103"/>
      <c r="K65" s="90" t="e">
        <f>VLOOKUP(J65,'DOSEN MANAJEMEN '!$A$2:$B$65,2)</f>
        <v>#N/A</v>
      </c>
      <c r="L65" s="128"/>
      <c r="M65" s="90" t="e">
        <f>VLOOKUP(L65,'DOSEN MANAJEMEN '!$A$2:$B$65,2)</f>
        <v>#N/A</v>
      </c>
      <c r="N65" s="134"/>
      <c r="O65" s="96" t="e">
        <f>VLOOKUP(N65,'DOSEN MANAJEMEN '!$A$2:$B$65,2)</f>
        <v>#N/A</v>
      </c>
      <c r="R65" s="92"/>
      <c r="S65" s="78"/>
      <c r="V65" s="89">
        <f t="shared" si="1"/>
        <v>0</v>
      </c>
      <c r="W65" s="237"/>
      <c r="X65" s="87"/>
      <c r="Y65" s="87"/>
      <c r="Z65" s="86"/>
      <c r="AA65" s="86"/>
      <c r="AB65" s="86"/>
      <c r="AC65" s="86"/>
      <c r="AD65" s="86"/>
    </row>
    <row r="66" spans="1:30" s="89" customFormat="1" ht="20.25" customHeight="1" x14ac:dyDescent="0.3">
      <c r="A66" s="135" t="s">
        <v>55</v>
      </c>
      <c r="B66" s="135" t="s">
        <v>54</v>
      </c>
      <c r="C66" s="135"/>
      <c r="D66" s="135" t="s">
        <v>52</v>
      </c>
      <c r="E66" s="135" t="s">
        <v>51</v>
      </c>
      <c r="F66" s="135" t="s">
        <v>31</v>
      </c>
      <c r="G66" s="135" t="s">
        <v>56</v>
      </c>
      <c r="H66" s="135" t="s">
        <v>57</v>
      </c>
      <c r="I66" s="135"/>
      <c r="J66" s="135"/>
      <c r="K66" s="90" t="e">
        <f>VLOOKUP(J66,'DOSEN MANAJEMEN '!$A$2:$B$65,2)</f>
        <v>#N/A</v>
      </c>
      <c r="L66" s="135"/>
      <c r="M66" s="90" t="e">
        <f>VLOOKUP(L66,'DOSEN MANAJEMEN '!$A$2:$B$65,2)</f>
        <v>#N/A</v>
      </c>
      <c r="N66" s="113"/>
      <c r="O66" s="96" t="e">
        <f>VLOOKUP(N66,'DOSEN MANAJEMEN '!$A$2:$B$65,2)</f>
        <v>#N/A</v>
      </c>
      <c r="R66" s="92">
        <f>R60+1</f>
        <v>12</v>
      </c>
      <c r="S66" s="78" t="s">
        <v>206</v>
      </c>
      <c r="T66" s="89">
        <f>COUNTIF($K$4:$K$284,$S$2:$S$315)</f>
        <v>5</v>
      </c>
      <c r="U66" s="89">
        <f>COUNTIF($M$4:$M$284,$S$2:$S$315)</f>
        <v>1</v>
      </c>
      <c r="V66" s="89">
        <f t="shared" si="1"/>
        <v>0</v>
      </c>
      <c r="W66" s="237">
        <f>SUM(T66:V66)</f>
        <v>6</v>
      </c>
      <c r="X66" s="87" t="s">
        <v>246</v>
      </c>
      <c r="Y66" s="87" t="s">
        <v>178</v>
      </c>
      <c r="Z66" s="86"/>
      <c r="AA66" s="86"/>
      <c r="AB66" s="86"/>
      <c r="AC66" s="86"/>
      <c r="AD66" s="86"/>
    </row>
    <row r="67" spans="1:30" s="137" customFormat="1" ht="20.25" customHeight="1" x14ac:dyDescent="0.3">
      <c r="A67" s="93">
        <v>1</v>
      </c>
      <c r="B67" s="93" t="s">
        <v>5</v>
      </c>
      <c r="C67" s="93" t="s">
        <v>252</v>
      </c>
      <c r="D67" s="116" t="s">
        <v>250</v>
      </c>
      <c r="E67" s="94" t="s">
        <v>2</v>
      </c>
      <c r="F67" s="93">
        <v>3</v>
      </c>
      <c r="G67" s="95" t="s">
        <v>83</v>
      </c>
      <c r="H67" s="95" t="s">
        <v>8</v>
      </c>
      <c r="I67" s="105" t="s">
        <v>111</v>
      </c>
      <c r="J67" s="105">
        <v>41</v>
      </c>
      <c r="K67" s="90" t="str">
        <f>VLOOKUP(J67,'DOSEN MANAJEMEN '!$A$2:$B$65,2)</f>
        <v>Dr.Sulaeman Miru,SE., M.Si.</v>
      </c>
      <c r="L67" s="95">
        <v>43</v>
      </c>
      <c r="M67" s="90" t="str">
        <f>VLOOKUP(L67,'DOSEN MANAJEMEN '!$A$2:$B$65,2)</f>
        <v>Dr. Syamsuddin, SE., M.Si.</v>
      </c>
      <c r="N67" s="90"/>
      <c r="O67" s="96" t="e">
        <f>VLOOKUP(N67,'DOSEN MANAJEMEN '!$A$2:$B$65,2)</f>
        <v>#N/A</v>
      </c>
      <c r="Q67" s="89"/>
      <c r="R67" s="92"/>
      <c r="S67" s="78"/>
      <c r="T67" s="89"/>
      <c r="U67" s="89"/>
      <c r="V67" s="89">
        <f t="shared" si="1"/>
        <v>0</v>
      </c>
      <c r="W67" s="237">
        <f>SUM(T67:V67)</f>
        <v>0</v>
      </c>
      <c r="X67" s="86" t="s">
        <v>261</v>
      </c>
      <c r="Y67" s="85" t="s">
        <v>179</v>
      </c>
      <c r="Z67" s="86"/>
      <c r="AA67" s="86"/>
      <c r="AB67" s="86"/>
      <c r="AC67" s="232"/>
      <c r="AD67" s="232"/>
    </row>
    <row r="68" spans="1:30" s="130" customFormat="1" ht="20.25" customHeight="1" x14ac:dyDescent="0.3">
      <c r="A68" s="99"/>
      <c r="B68" s="99"/>
      <c r="C68" s="99"/>
      <c r="D68" s="117"/>
      <c r="E68" s="100"/>
      <c r="F68" s="99"/>
      <c r="G68" s="95" t="s">
        <v>84</v>
      </c>
      <c r="H68" s="95" t="s">
        <v>9</v>
      </c>
      <c r="I68" s="105" t="s">
        <v>111</v>
      </c>
      <c r="J68" s="105">
        <v>42</v>
      </c>
      <c r="K68" s="90" t="str">
        <f>VLOOKUP(J68,'DOSEN MANAJEMEN '!$A$2:$B$65,2)</f>
        <v>Dr. Saharuddin Kaseng, SE., M.Si.</v>
      </c>
      <c r="L68" s="95">
        <v>63</v>
      </c>
      <c r="M68" s="90" t="str">
        <f>VLOOKUP(L68,'DOSEN MANAJEMEN '!$A$2:$B$65,2)</f>
        <v>Asriyana, S.E. M.Sc.</v>
      </c>
      <c r="N68" s="90"/>
      <c r="O68" s="96" t="e">
        <f>VLOOKUP(N68,'DOSEN MANAJEMEN '!$A$2:$B$65,2)</f>
        <v>#N/A</v>
      </c>
      <c r="Q68" s="98"/>
      <c r="R68" s="92"/>
      <c r="S68" s="78"/>
      <c r="T68" s="89"/>
      <c r="U68" s="89"/>
      <c r="V68" s="89">
        <f t="shared" si="1"/>
        <v>0</v>
      </c>
      <c r="W68" s="237">
        <f>SUM(T68:V68)</f>
        <v>0</v>
      </c>
      <c r="X68" s="87" t="s">
        <v>246</v>
      </c>
      <c r="Y68" s="87" t="s">
        <v>183</v>
      </c>
      <c r="Z68" s="86"/>
      <c r="AA68" s="86"/>
      <c r="AB68" s="232"/>
      <c r="AC68" s="233"/>
      <c r="AD68" s="233"/>
    </row>
    <row r="69" spans="1:30" s="130" customFormat="1" ht="20.25" customHeight="1" x14ac:dyDescent="0.3">
      <c r="A69" s="99"/>
      <c r="B69" s="99"/>
      <c r="C69" s="99"/>
      <c r="D69" s="117"/>
      <c r="E69" s="100"/>
      <c r="F69" s="99"/>
      <c r="G69" s="95" t="s">
        <v>85</v>
      </c>
      <c r="H69" s="95" t="s">
        <v>10</v>
      </c>
      <c r="I69" s="105" t="s">
        <v>111</v>
      </c>
      <c r="J69" s="105">
        <v>40</v>
      </c>
      <c r="K69" s="90" t="str">
        <f>VLOOKUP(J69,'DOSEN MANAJEMEN '!$A$2:$B$65,2)</f>
        <v>Dr. Husein H.M. Saleh, SE., M.S.</v>
      </c>
      <c r="L69" s="95">
        <v>62</v>
      </c>
      <c r="M69" s="90" t="str">
        <f>VLOOKUP(L69,'DOSEN MANAJEMEN '!$A$2:$B$65,2)</f>
        <v>Mohammad Ega Nugraha, SE. MM.</v>
      </c>
      <c r="N69" s="90"/>
      <c r="O69" s="96" t="e">
        <f>VLOOKUP(N69,'DOSEN MANAJEMEN '!$A$2:$B$65,2)</f>
        <v>#N/A</v>
      </c>
      <c r="Q69" s="98"/>
      <c r="R69" s="92"/>
      <c r="S69" s="78"/>
      <c r="T69" s="89"/>
      <c r="U69" s="89"/>
      <c r="V69" s="89"/>
      <c r="W69" s="237"/>
      <c r="X69" s="105" t="s">
        <v>255</v>
      </c>
      <c r="Y69" s="120" t="s">
        <v>76</v>
      </c>
      <c r="Z69" s="86"/>
      <c r="AA69" s="86"/>
      <c r="AB69" s="233"/>
      <c r="AC69" s="233"/>
      <c r="AD69" s="233"/>
    </row>
    <row r="70" spans="1:30" s="138" customFormat="1" ht="20.25" customHeight="1" x14ac:dyDescent="0.3">
      <c r="A70" s="101"/>
      <c r="B70" s="101"/>
      <c r="C70" s="101"/>
      <c r="D70" s="129"/>
      <c r="E70" s="102"/>
      <c r="F70" s="101"/>
      <c r="G70" s="95" t="s">
        <v>86</v>
      </c>
      <c r="H70" s="95" t="s">
        <v>11</v>
      </c>
      <c r="I70" s="105" t="s">
        <v>111</v>
      </c>
      <c r="J70" s="105">
        <v>44</v>
      </c>
      <c r="K70" s="90" t="str">
        <f>VLOOKUP(J70,'DOSEN MANAJEMEN '!$A$2:$B$65,2)</f>
        <v>Dr. Asngadi, SE., M.Si.</v>
      </c>
      <c r="L70" s="95">
        <v>46</v>
      </c>
      <c r="M70" s="90" t="str">
        <f>VLOOKUP(L70,'DOSEN MANAJEMEN '!$A$2:$B$65,2)</f>
        <v>Suryadi Hadi,SE,M.Log</v>
      </c>
      <c r="N70" s="90"/>
      <c r="O70" s="96" t="e">
        <f>VLOOKUP(N70,'DOSEN MANAJEMEN '!$A$2:$B$65,2)</f>
        <v>#N/A</v>
      </c>
      <c r="Q70" s="98"/>
      <c r="R70" s="92"/>
      <c r="S70" s="78"/>
      <c r="T70" s="89"/>
      <c r="U70" s="89"/>
      <c r="V70" s="89"/>
      <c r="W70" s="237"/>
      <c r="X70" s="87"/>
      <c r="Y70" s="87"/>
      <c r="Z70" s="86"/>
      <c r="AA70" s="86"/>
      <c r="AB70" s="233"/>
      <c r="AC70" s="234"/>
      <c r="AD70" s="234"/>
    </row>
    <row r="71" spans="1:30" s="89" customFormat="1" ht="20.25" customHeight="1" x14ac:dyDescent="0.3">
      <c r="A71" s="99"/>
      <c r="B71" s="99" t="s">
        <v>5</v>
      </c>
      <c r="C71" s="107" t="s">
        <v>256</v>
      </c>
      <c r="D71" s="93" t="s">
        <v>255</v>
      </c>
      <c r="E71" s="139" t="s">
        <v>1</v>
      </c>
      <c r="F71" s="93">
        <v>3</v>
      </c>
      <c r="G71" s="95" t="s">
        <v>87</v>
      </c>
      <c r="H71" s="140" t="s">
        <v>12</v>
      </c>
      <c r="I71" s="105" t="s">
        <v>111</v>
      </c>
      <c r="J71" s="107">
        <v>16</v>
      </c>
      <c r="K71" s="90" t="str">
        <f>VLOOKUP(J71,'DOSEN MANAJEMEN '!$A$2:$B$65,2)</f>
        <v>Dr. Rahmat Mubaraq, SE.,M.Si.</v>
      </c>
      <c r="L71" s="111">
        <v>23</v>
      </c>
      <c r="M71" s="90" t="str">
        <f>VLOOKUP(L71,'DOSEN MANAJEMEN '!$A$2:$B$65,2)</f>
        <v>Dr. Nur Hilal, SE., MM.</v>
      </c>
      <c r="N71" s="141"/>
      <c r="O71" s="96" t="e">
        <f>VLOOKUP(N71,'DOSEN MANAJEMEN '!$A$2:$B$65,2)</f>
        <v>#N/A</v>
      </c>
      <c r="P71" s="119"/>
      <c r="Q71" s="98"/>
      <c r="R71" s="92"/>
      <c r="S71" s="78"/>
      <c r="W71" s="237"/>
      <c r="X71" s="87"/>
      <c r="Y71" s="87"/>
      <c r="Z71" s="86"/>
      <c r="AA71" s="86"/>
      <c r="AB71" s="234"/>
      <c r="AC71" s="86"/>
      <c r="AD71" s="86"/>
    </row>
    <row r="72" spans="1:30" s="89" customFormat="1" ht="20.25" customHeight="1" x14ac:dyDescent="0.3">
      <c r="A72" s="101"/>
      <c r="B72" s="101"/>
      <c r="C72" s="109"/>
      <c r="D72" s="99"/>
      <c r="E72" s="142"/>
      <c r="F72" s="99"/>
      <c r="G72" s="95" t="s">
        <v>88</v>
      </c>
      <c r="H72" s="140" t="s">
        <v>17</v>
      </c>
      <c r="I72" s="105" t="s">
        <v>111</v>
      </c>
      <c r="J72" s="105">
        <v>12</v>
      </c>
      <c r="K72" s="90" t="str">
        <f>VLOOKUP(J72,'DOSEN MANAJEMEN '!$A$2:$B$65,2)</f>
        <v>Ponirin,SE.,M.Bus., Ph.D.</v>
      </c>
      <c r="L72" s="95">
        <v>20</v>
      </c>
      <c r="M72" s="90" t="str">
        <f>VLOOKUP(L72,'DOSEN MANAJEMEN '!$A$2:$B$65,2)</f>
        <v>Asriadi, S.E., M.Sc.</v>
      </c>
      <c r="N72" s="90"/>
      <c r="O72" s="96" t="e">
        <f>VLOOKUP(N72,'DOSEN MANAJEMEN '!$A$2:$B$65,2)</f>
        <v>#N/A</v>
      </c>
      <c r="P72" s="119"/>
      <c r="Q72" s="98"/>
      <c r="R72" s="92">
        <f>R66+1</f>
        <v>13</v>
      </c>
      <c r="S72" s="78" t="s">
        <v>207</v>
      </c>
      <c r="T72" s="89">
        <f>COUNTIF($K$4:$K$284,$S$2:$S$315)</f>
        <v>4</v>
      </c>
      <c r="U72" s="89">
        <f>COUNTIF($M$4:$M$284,$S$2:$S$315)</f>
        <v>0</v>
      </c>
      <c r="V72" s="89">
        <f t="shared" ref="V72:V91" si="2">COUNTIF($O$4:$O$285,$S$2:$S$315)</f>
        <v>0</v>
      </c>
      <c r="W72" s="237">
        <f>SUM(T72:V72)</f>
        <v>4</v>
      </c>
      <c r="Z72" s="86"/>
      <c r="AA72" s="86"/>
      <c r="AB72" s="86"/>
      <c r="AC72" s="86"/>
      <c r="AD72" s="86"/>
    </row>
    <row r="73" spans="1:30" s="89" customFormat="1" ht="20.25" customHeight="1" x14ac:dyDescent="0.3">
      <c r="A73" s="99"/>
      <c r="B73" s="99"/>
      <c r="C73" s="107"/>
      <c r="D73" s="99"/>
      <c r="E73" s="142"/>
      <c r="F73" s="99"/>
      <c r="G73" s="95"/>
      <c r="H73" s="140" t="s">
        <v>18</v>
      </c>
      <c r="I73" s="105" t="s">
        <v>111</v>
      </c>
      <c r="J73" s="105">
        <v>14</v>
      </c>
      <c r="K73" s="90" t="str">
        <f>VLOOKUP(J73,'DOSEN MANAJEMEN '!$A$2:$B$65,2)</f>
        <v>Dr.Maskuri Sutomo, SE.,M.Si.</v>
      </c>
      <c r="L73" s="95">
        <v>22</v>
      </c>
      <c r="M73" s="90" t="str">
        <f>VLOOKUP(L73,'DOSEN MANAJEMEN '!$A$2:$B$65,2)</f>
        <v>Muh. Zeylo A. S.E. MM.</v>
      </c>
      <c r="N73" s="90"/>
      <c r="O73" s="96" t="e">
        <f>VLOOKUP(N73,'DOSEN MANAJEMEN '!$A$2:$B$65,2)</f>
        <v>#N/A</v>
      </c>
      <c r="P73" s="119"/>
      <c r="Q73" s="98"/>
      <c r="R73" s="92"/>
      <c r="S73" s="78"/>
      <c r="V73" s="89">
        <f t="shared" si="2"/>
        <v>0</v>
      </c>
      <c r="W73" s="237"/>
      <c r="X73" s="87"/>
      <c r="Y73" s="87"/>
      <c r="Z73" s="86"/>
      <c r="AA73" s="86"/>
      <c r="AB73" s="86"/>
      <c r="AC73" s="86"/>
      <c r="AD73" s="86"/>
    </row>
    <row r="74" spans="1:30" s="89" customFormat="1" ht="20.25" customHeight="1" x14ac:dyDescent="0.3">
      <c r="A74" s="99"/>
      <c r="B74" s="99"/>
      <c r="C74" s="107"/>
      <c r="D74" s="101"/>
      <c r="E74" s="143"/>
      <c r="F74" s="101"/>
      <c r="G74" s="95"/>
      <c r="H74" s="140" t="s">
        <v>19</v>
      </c>
      <c r="I74" s="105" t="s">
        <v>111</v>
      </c>
      <c r="J74" s="105">
        <v>57</v>
      </c>
      <c r="K74" s="90" t="str">
        <f>VLOOKUP(J74,'DOSEN MANAJEMEN '!$A$2:$B$65,2)</f>
        <v>Wiri Wirastuti, S.E.,M.Si</v>
      </c>
      <c r="L74" s="95">
        <v>21</v>
      </c>
      <c r="M74" s="90" t="str">
        <f>VLOOKUP(L74,'DOSEN MANAJEMEN '!$A$2:$B$65,2)</f>
        <v>Sri Wanti, S.E. MM.</v>
      </c>
      <c r="N74" s="90"/>
      <c r="O74" s="96" t="e">
        <f>VLOOKUP(N74,'DOSEN MANAJEMEN '!$A$2:$B$65,2)</f>
        <v>#N/A</v>
      </c>
      <c r="P74" s="119"/>
      <c r="Q74" s="98"/>
      <c r="R74" s="92"/>
      <c r="S74" s="78"/>
      <c r="V74" s="89">
        <f t="shared" si="2"/>
        <v>0</v>
      </c>
      <c r="W74" s="237"/>
      <c r="X74" s="87"/>
      <c r="Y74" s="87"/>
      <c r="Z74" s="86"/>
      <c r="AA74" s="86"/>
      <c r="AB74" s="86"/>
      <c r="AC74" s="86"/>
      <c r="AD74" s="86"/>
    </row>
    <row r="75" spans="1:30" s="98" customFormat="1" ht="21" customHeight="1" x14ac:dyDescent="0.3">
      <c r="A75" s="1048">
        <v>1</v>
      </c>
      <c r="B75" s="1048" t="s">
        <v>5</v>
      </c>
      <c r="C75" s="36" t="s">
        <v>67</v>
      </c>
      <c r="D75" s="36" t="s">
        <v>264</v>
      </c>
      <c r="E75" s="38" t="s">
        <v>0</v>
      </c>
      <c r="F75" s="33"/>
      <c r="G75" s="39" t="s">
        <v>181</v>
      </c>
      <c r="H75" s="39" t="s">
        <v>8</v>
      </c>
      <c r="J75" s="105">
        <v>50</v>
      </c>
      <c r="K75" s="90" t="str">
        <f>VLOOKUP(J75,'DOSEN MANAJEMEN '!$A$2:$B$65,2)</f>
        <v>Dr. Bakri Hasanuddin. SE., M.Si.</v>
      </c>
      <c r="L75" s="123">
        <v>56</v>
      </c>
      <c r="M75" s="90" t="str">
        <f>VLOOKUP(L75,'DOSEN MANAJEMEN '!$A$2:$B$65,2)</f>
        <v>Dr. N.P.Evvy Rossanty,SE.MM</v>
      </c>
      <c r="N75" s="113"/>
      <c r="O75" s="96" t="e">
        <f>VLOOKUP(N75,'DOSEN MANAJEMEN '!$A$2:$B$65,2)</f>
        <v>#N/A</v>
      </c>
      <c r="R75" s="92"/>
      <c r="S75" s="78"/>
      <c r="T75" s="89"/>
      <c r="U75" s="89"/>
      <c r="V75" s="89">
        <f t="shared" si="2"/>
        <v>0</v>
      </c>
      <c r="W75" s="237"/>
      <c r="X75" s="87"/>
      <c r="Y75" s="87"/>
      <c r="Z75" s="86"/>
      <c r="AA75" s="86"/>
      <c r="AB75" s="86"/>
      <c r="AC75" s="86"/>
      <c r="AD75" s="86"/>
    </row>
    <row r="76" spans="1:30" s="98" customFormat="1" ht="21" customHeight="1" x14ac:dyDescent="0.3">
      <c r="A76" s="1049"/>
      <c r="B76" s="1049"/>
      <c r="C76" s="37"/>
      <c r="D76" s="37"/>
      <c r="E76" s="35"/>
      <c r="F76" s="34"/>
      <c r="G76" s="39" t="s">
        <v>90</v>
      </c>
      <c r="H76" s="39" t="s">
        <v>9</v>
      </c>
      <c r="J76" s="105">
        <v>48</v>
      </c>
      <c r="K76" s="90" t="str">
        <f>VLOOKUP(J76,'DOSEN MANAJEMEN '!$A$2:$B$65,2)</f>
        <v>Dr. Idris, SE., M.Hum.</v>
      </c>
      <c r="L76" s="90">
        <v>52</v>
      </c>
      <c r="M76" s="90" t="str">
        <f>VLOOKUP(L76,'DOSEN MANAJEMEN '!$A$2:$B$65,2)</f>
        <v>HarnidaWahyuni Adda, SE.,MA.,Ph.D</v>
      </c>
      <c r="N76" s="90"/>
      <c r="O76" s="96" t="e">
        <f>VLOOKUP(N76,'DOSEN MANAJEMEN '!$A$2:$B$65,2)</f>
        <v>#N/A</v>
      </c>
      <c r="R76" s="92"/>
      <c r="S76" s="78"/>
      <c r="T76" s="89"/>
      <c r="U76" s="89"/>
      <c r="V76" s="89">
        <f t="shared" si="2"/>
        <v>0</v>
      </c>
      <c r="W76" s="237"/>
      <c r="X76" s="87"/>
      <c r="Y76" s="87"/>
      <c r="Z76" s="86"/>
      <c r="AA76" s="232"/>
      <c r="AB76" s="86"/>
      <c r="AC76" s="86"/>
      <c r="AD76" s="86"/>
    </row>
    <row r="77" spans="1:30" s="98" customFormat="1" ht="21" customHeight="1" x14ac:dyDescent="0.3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90" t="e">
        <f>VLOOKUP(J77,'DOSEN MANAJEMEN '!$A$2:$B$65,2)</f>
        <v>#N/A</v>
      </c>
      <c r="L77" s="119"/>
      <c r="M77" s="90" t="e">
        <f>VLOOKUP(L77,'DOSEN MANAJEMEN '!$A$2:$B$65,2)</f>
        <v>#N/A</v>
      </c>
      <c r="N77" s="144"/>
      <c r="O77" s="96" t="e">
        <f>VLOOKUP(N77,'DOSEN MANAJEMEN '!$A$2:$B$65,2)</f>
        <v>#N/A</v>
      </c>
      <c r="R77" s="92"/>
      <c r="S77" s="78"/>
      <c r="T77" s="89"/>
      <c r="U77" s="89"/>
      <c r="V77" s="89">
        <f t="shared" si="2"/>
        <v>0</v>
      </c>
      <c r="W77" s="237"/>
      <c r="X77" s="87"/>
      <c r="Y77" s="87"/>
      <c r="Z77" s="86"/>
      <c r="AA77" s="233"/>
      <c r="AB77" s="86"/>
      <c r="AC77" s="86"/>
      <c r="AD77" s="86"/>
    </row>
    <row r="78" spans="1:30" s="89" customFormat="1" ht="15" x14ac:dyDescent="0.3">
      <c r="A78" s="120" t="s">
        <v>102</v>
      </c>
      <c r="B78" s="127"/>
      <c r="C78" s="127"/>
      <c r="D78" s="103"/>
      <c r="E78" s="103"/>
      <c r="F78" s="103"/>
      <c r="G78" s="103" t="s">
        <v>100</v>
      </c>
      <c r="H78" s="103"/>
      <c r="I78" s="103"/>
      <c r="J78" s="103"/>
      <c r="K78" s="90" t="e">
        <f>VLOOKUP(J78,'DOSEN MANAJEMEN '!$A$2:$B$65,2)</f>
        <v>#N/A</v>
      </c>
      <c r="L78" s="128"/>
      <c r="M78" s="90" t="e">
        <f>VLOOKUP(L78,'DOSEN MANAJEMEN '!$A$2:$B$65,2)</f>
        <v>#N/A</v>
      </c>
      <c r="N78" s="134"/>
      <c r="O78" s="96" t="e">
        <f>VLOOKUP(N78,'DOSEN MANAJEMEN '!$A$2:$B$65,2)</f>
        <v>#N/A</v>
      </c>
      <c r="R78" s="92">
        <f>R72+1</f>
        <v>14</v>
      </c>
      <c r="S78" s="78" t="s">
        <v>128</v>
      </c>
      <c r="T78" s="89">
        <f>COUNTIF($K$4:$K$284,$S$2:$S$315)</f>
        <v>4</v>
      </c>
      <c r="U78" s="89">
        <f>COUNTIF($M$4:$M$284,$S$2:$S$315)</f>
        <v>0</v>
      </c>
      <c r="V78" s="89">
        <f t="shared" si="2"/>
        <v>0</v>
      </c>
      <c r="W78" s="237">
        <f>SUM(T78:V78)</f>
        <v>4</v>
      </c>
      <c r="X78" s="86" t="s">
        <v>7</v>
      </c>
      <c r="Y78" s="87" t="s">
        <v>183</v>
      </c>
      <c r="Z78" s="86"/>
      <c r="AA78" s="233"/>
      <c r="AB78" s="86"/>
      <c r="AC78" s="86"/>
      <c r="AD78" s="86"/>
    </row>
    <row r="79" spans="1:30" s="89" customFormat="1" ht="20.25" customHeight="1" x14ac:dyDescent="0.3">
      <c r="A79" s="121" t="s">
        <v>55</v>
      </c>
      <c r="B79" s="121" t="s">
        <v>54</v>
      </c>
      <c r="C79" s="121"/>
      <c r="D79" s="121" t="s">
        <v>52</v>
      </c>
      <c r="E79" s="121" t="s">
        <v>51</v>
      </c>
      <c r="F79" s="121" t="s">
        <v>31</v>
      </c>
      <c r="G79" s="121" t="s">
        <v>56</v>
      </c>
      <c r="H79" s="121" t="s">
        <v>57</v>
      </c>
      <c r="I79" s="121"/>
      <c r="J79" s="121"/>
      <c r="K79" s="90" t="e">
        <f>VLOOKUP(J79,'DOSEN MANAJEMEN '!$A$2:$B$65,2)</f>
        <v>#N/A</v>
      </c>
      <c r="L79" s="121"/>
      <c r="M79" s="90" t="e">
        <f>VLOOKUP(L79,'DOSEN MANAJEMEN '!$A$2:$B$65,2)</f>
        <v>#N/A</v>
      </c>
      <c r="N79" s="90"/>
      <c r="O79" s="96" t="e">
        <f>VLOOKUP(N79,'DOSEN MANAJEMEN '!$A$2:$B$65,2)</f>
        <v>#N/A</v>
      </c>
      <c r="R79" s="92"/>
      <c r="S79" s="78"/>
      <c r="V79" s="89">
        <f t="shared" si="2"/>
        <v>0</v>
      </c>
      <c r="W79" s="237"/>
      <c r="X79" s="105" t="s">
        <v>255</v>
      </c>
      <c r="Y79" s="120" t="s">
        <v>76</v>
      </c>
      <c r="Z79" s="86"/>
      <c r="AA79" s="234"/>
      <c r="AB79" s="86"/>
      <c r="AC79" s="86"/>
      <c r="AD79" s="86"/>
    </row>
    <row r="80" spans="1:30" s="89" customFormat="1" ht="20.25" customHeight="1" x14ac:dyDescent="0.3">
      <c r="A80" s="93">
        <v>2</v>
      </c>
      <c r="B80" s="93" t="s">
        <v>5</v>
      </c>
      <c r="C80" s="105"/>
      <c r="D80" s="93" t="s">
        <v>29</v>
      </c>
      <c r="E80" s="112" t="s">
        <v>0</v>
      </c>
      <c r="F80" s="93">
        <v>3</v>
      </c>
      <c r="G80" s="95" t="s">
        <v>87</v>
      </c>
      <c r="H80" s="95" t="s">
        <v>12</v>
      </c>
      <c r="I80" s="95" t="s">
        <v>111</v>
      </c>
      <c r="J80" s="95">
        <v>47</v>
      </c>
      <c r="K80" s="90" t="str">
        <f>VLOOKUP(J80,'DOSEN MANAJEMEN '!$A$2:$B$65,2)</f>
        <v>Prof. Dr. Syahir Natsir, SE., M.Si.</v>
      </c>
      <c r="L80" s="90">
        <v>49</v>
      </c>
      <c r="M80" s="90" t="str">
        <f>VLOOKUP(L80,'DOSEN MANAJEMEN '!$A$2:$B$65,2)</f>
        <v>Yobert Kornelius, SE., MS.</v>
      </c>
      <c r="N80" s="90">
        <v>59</v>
      </c>
      <c r="O80" s="96" t="str">
        <f>VLOOKUP(N80,'DOSEN MANAJEMEN '!$A$2:$B$65,2)</f>
        <v>Nur Risky Islianty, SE., MM.</v>
      </c>
      <c r="R80" s="92"/>
      <c r="S80" s="78"/>
      <c r="V80" s="89">
        <f t="shared" si="2"/>
        <v>0</v>
      </c>
      <c r="W80" s="237"/>
      <c r="X80" s="87"/>
      <c r="Y80" s="87"/>
      <c r="Z80" s="86"/>
      <c r="AA80" s="86"/>
      <c r="AB80" s="86"/>
      <c r="AC80" s="86"/>
      <c r="AD80" s="86"/>
    </row>
    <row r="81" spans="1:30" s="98" customFormat="1" ht="20.25" customHeight="1" x14ac:dyDescent="0.3">
      <c r="A81" s="99"/>
      <c r="B81" s="99"/>
      <c r="C81" s="107"/>
      <c r="D81" s="99"/>
      <c r="E81" s="118"/>
      <c r="F81" s="99"/>
      <c r="G81" s="95" t="s">
        <v>88</v>
      </c>
      <c r="H81" s="95" t="s">
        <v>17</v>
      </c>
      <c r="I81" s="95" t="s">
        <v>111</v>
      </c>
      <c r="J81" s="95">
        <v>52</v>
      </c>
      <c r="K81" s="90" t="str">
        <f>VLOOKUP(J81,'DOSEN MANAJEMEN '!$A$2:$B$65,2)</f>
        <v>HarnidaWahyuni Adda, SE.,MA.,Ph.D</v>
      </c>
      <c r="L81" s="90">
        <v>58</v>
      </c>
      <c r="M81" s="90" t="str">
        <f>VLOOKUP(L81,'DOSEN MANAJEMEN '!$A$2:$B$65,2)</f>
        <v>Pricylia Chintya Dewi, S.E. M.Si.</v>
      </c>
      <c r="N81" s="90"/>
      <c r="O81" s="96" t="e">
        <f>VLOOKUP(N81,'DOSEN MANAJEMEN '!$A$2:$B$65,2)</f>
        <v>#N/A</v>
      </c>
      <c r="Q81" s="137"/>
      <c r="R81" s="92"/>
      <c r="S81" s="78"/>
      <c r="T81" s="89"/>
      <c r="U81" s="89"/>
      <c r="V81" s="89">
        <f t="shared" si="2"/>
        <v>0</v>
      </c>
      <c r="W81" s="237"/>
      <c r="X81" s="87"/>
      <c r="Y81" s="87"/>
      <c r="Z81" s="86"/>
      <c r="AA81" s="86"/>
      <c r="AB81" s="86"/>
      <c r="AC81" s="86"/>
      <c r="AD81" s="86"/>
    </row>
    <row r="82" spans="1:30" s="98" customFormat="1" ht="20.25" customHeight="1" x14ac:dyDescent="0.3">
      <c r="A82" s="99"/>
      <c r="B82" s="99"/>
      <c r="C82" s="107"/>
      <c r="D82" s="99"/>
      <c r="E82" s="118"/>
      <c r="F82" s="99"/>
      <c r="G82" s="95" t="s">
        <v>89</v>
      </c>
      <c r="H82" s="95" t="s">
        <v>18</v>
      </c>
      <c r="I82" s="95" t="s">
        <v>111</v>
      </c>
      <c r="J82" s="95">
        <v>56</v>
      </c>
      <c r="K82" s="90" t="str">
        <f>VLOOKUP(J82,'DOSEN MANAJEMEN '!$A$2:$B$65,2)</f>
        <v>Dr. N.P.Evvy Rossanty,SE.MM</v>
      </c>
      <c r="L82" s="90">
        <v>60</v>
      </c>
      <c r="M82" s="90" t="str">
        <f>VLOOKUP(L82,'DOSEN MANAJEMEN '!$A$2:$B$65,2)</f>
        <v>Faruq Lamusa, S.E. M.M.</v>
      </c>
      <c r="N82" s="90"/>
      <c r="O82" s="96" t="e">
        <f>VLOOKUP(N82,'DOSEN MANAJEMEN '!$A$2:$B$65,2)</f>
        <v>#N/A</v>
      </c>
      <c r="Q82" s="130"/>
      <c r="R82" s="92"/>
      <c r="S82" s="78"/>
      <c r="T82" s="89"/>
      <c r="U82" s="89"/>
      <c r="V82" s="89">
        <f t="shared" si="2"/>
        <v>0</v>
      </c>
      <c r="W82" s="237"/>
      <c r="X82" s="87"/>
      <c r="Y82" s="87"/>
      <c r="Z82" s="86"/>
      <c r="AA82" s="86"/>
      <c r="AB82" s="86"/>
      <c r="AC82" s="86"/>
      <c r="AD82" s="86"/>
    </row>
    <row r="83" spans="1:30" s="98" customFormat="1" ht="20.25" customHeight="1" x14ac:dyDescent="0.3">
      <c r="A83" s="99"/>
      <c r="B83" s="99"/>
      <c r="C83" s="107"/>
      <c r="D83" s="99"/>
      <c r="E83" s="118"/>
      <c r="F83" s="99"/>
      <c r="G83" s="95" t="s">
        <v>90</v>
      </c>
      <c r="H83" s="95" t="s">
        <v>19</v>
      </c>
      <c r="I83" s="95" t="s">
        <v>111</v>
      </c>
      <c r="J83" s="95">
        <v>48</v>
      </c>
      <c r="K83" s="90" t="str">
        <f>VLOOKUP(J83,'DOSEN MANAJEMEN '!$A$2:$B$65,2)</f>
        <v>Dr. Idris, SE., M.Hum.</v>
      </c>
      <c r="L83" s="90">
        <v>51</v>
      </c>
      <c r="M83" s="90" t="str">
        <f>VLOOKUP(L83,'DOSEN MANAJEMEN '!$A$2:$B$65,2)</f>
        <v>Dr. Lina Mahardiana, SE., M.Si.</v>
      </c>
      <c r="N83" s="90"/>
      <c r="O83" s="96" t="e">
        <f>VLOOKUP(N83,'DOSEN MANAJEMEN '!$A$2:$B$65,2)</f>
        <v>#N/A</v>
      </c>
      <c r="Q83" s="130"/>
      <c r="R83" s="92"/>
      <c r="S83" s="78"/>
      <c r="T83" s="89"/>
      <c r="U83" s="89"/>
      <c r="V83" s="89">
        <f t="shared" si="2"/>
        <v>0</v>
      </c>
      <c r="W83" s="237"/>
      <c r="X83" s="87"/>
      <c r="Y83" s="87"/>
      <c r="Z83" s="86"/>
      <c r="AA83" s="86"/>
      <c r="AB83" s="86"/>
      <c r="AC83" s="86"/>
      <c r="AD83" s="86"/>
    </row>
    <row r="84" spans="1:30" s="98" customFormat="1" ht="20.25" customHeight="1" x14ac:dyDescent="0.3">
      <c r="A84" s="101"/>
      <c r="B84" s="101"/>
      <c r="C84" s="109"/>
      <c r="D84" s="101"/>
      <c r="E84" s="114"/>
      <c r="F84" s="101"/>
      <c r="G84" s="95" t="s">
        <v>91</v>
      </c>
      <c r="H84" s="95" t="s">
        <v>20</v>
      </c>
      <c r="I84" s="95" t="s">
        <v>111</v>
      </c>
      <c r="J84" s="95">
        <v>50</v>
      </c>
      <c r="K84" s="90" t="str">
        <f>VLOOKUP(J84,'DOSEN MANAJEMEN '!$A$2:$B$65,2)</f>
        <v>Dr. Bakri Hasanuddin. SE., M.Si.</v>
      </c>
      <c r="L84" s="90">
        <v>62</v>
      </c>
      <c r="M84" s="90" t="str">
        <f>VLOOKUP(L84,'DOSEN MANAJEMEN '!$A$2:$B$65,2)</f>
        <v>Mohammad Ega Nugraha, SE. MM.</v>
      </c>
      <c r="N84" s="90"/>
      <c r="O84" s="96" t="e">
        <f>VLOOKUP(N84,'DOSEN MANAJEMEN '!$A$2:$B$65,2)</f>
        <v>#N/A</v>
      </c>
      <c r="Q84" s="138"/>
      <c r="R84" s="92">
        <f>R78+1</f>
        <v>15</v>
      </c>
      <c r="S84" s="78" t="s">
        <v>119</v>
      </c>
      <c r="T84" s="89">
        <f>COUNTIF($K$4:$K$284,$S$2:$S$315)</f>
        <v>1</v>
      </c>
      <c r="U84" s="89">
        <f>COUNTIF($M$4:$M$284,$S$2:$S$315)</f>
        <v>3</v>
      </c>
      <c r="V84" s="89">
        <f t="shared" si="2"/>
        <v>0</v>
      </c>
      <c r="W84" s="237">
        <f>SUM(T84:V84)</f>
        <v>4</v>
      </c>
      <c r="X84" s="86" t="s">
        <v>261</v>
      </c>
      <c r="Y84" s="85" t="s">
        <v>179</v>
      </c>
      <c r="Z84" s="86"/>
      <c r="AA84" s="86"/>
      <c r="AB84" s="86"/>
      <c r="AC84" s="86"/>
      <c r="AD84" s="86"/>
    </row>
    <row r="85" spans="1:30" s="98" customFormat="1" ht="20.25" customHeight="1" x14ac:dyDescent="0.3">
      <c r="A85" s="93">
        <v>1</v>
      </c>
      <c r="B85" s="93" t="s">
        <v>5</v>
      </c>
      <c r="C85" s="93" t="s">
        <v>67</v>
      </c>
      <c r="D85" s="93" t="s">
        <v>262</v>
      </c>
      <c r="E85" s="106" t="s">
        <v>1</v>
      </c>
      <c r="F85" s="93">
        <v>3</v>
      </c>
      <c r="G85" s="95" t="s">
        <v>180</v>
      </c>
      <c r="H85" s="95" t="s">
        <v>12</v>
      </c>
      <c r="I85" s="105" t="s">
        <v>111</v>
      </c>
      <c r="J85" s="131"/>
      <c r="K85" s="245" t="e">
        <f>VLOOKUP(J85,'DOSEN MANAJEMEN '!$A$2:$B$65,2)</f>
        <v>#N/A</v>
      </c>
      <c r="L85" s="246"/>
      <c r="M85" s="245" t="e">
        <f>VLOOKUP(L85,'DOSEN MANAJEMEN '!$A$2:$B$65,2)</f>
        <v>#N/A</v>
      </c>
      <c r="N85" s="247"/>
      <c r="O85" s="248" t="e">
        <f>VLOOKUP(N85,'DOSEN MANAJEMEN '!$A$2:$B$65,2)</f>
        <v>#N/A</v>
      </c>
      <c r="Q85" s="89"/>
      <c r="R85" s="92"/>
      <c r="S85" s="78"/>
      <c r="T85" s="89"/>
      <c r="U85" s="89"/>
      <c r="V85" s="89">
        <f t="shared" si="2"/>
        <v>0</v>
      </c>
      <c r="W85" s="237"/>
      <c r="X85" s="86"/>
      <c r="Y85" s="85"/>
      <c r="Z85" s="86"/>
      <c r="AA85" s="86"/>
      <c r="AB85" s="86"/>
      <c r="AC85" s="86"/>
      <c r="AD85" s="86"/>
    </row>
    <row r="86" spans="1:30" s="98" customFormat="1" ht="21" customHeight="1" x14ac:dyDescent="0.3">
      <c r="A86" s="101"/>
      <c r="B86" s="99"/>
      <c r="C86" s="99"/>
      <c r="D86" s="99"/>
      <c r="E86" s="108"/>
      <c r="F86" s="99"/>
      <c r="G86" s="95" t="s">
        <v>181</v>
      </c>
      <c r="H86" s="95" t="s">
        <v>17</v>
      </c>
      <c r="I86" s="105" t="s">
        <v>111</v>
      </c>
      <c r="J86" s="131"/>
      <c r="K86" s="245" t="e">
        <f>VLOOKUP(J86,'DOSEN MANAJEMEN '!$A$2:$B$65,2)</f>
        <v>#N/A</v>
      </c>
      <c r="L86" s="249"/>
      <c r="M86" s="245" t="e">
        <f>VLOOKUP(L86,'DOSEN MANAJEMEN '!$A$2:$B$65,2)</f>
        <v>#N/A</v>
      </c>
      <c r="N86" s="245"/>
      <c r="O86" s="248" t="e">
        <f>VLOOKUP(N86,'DOSEN MANAJEMEN '!$A$2:$B$65,2)</f>
        <v>#N/A</v>
      </c>
      <c r="Q86" s="89"/>
      <c r="R86" s="92"/>
      <c r="S86" s="78"/>
      <c r="T86" s="89"/>
      <c r="U86" s="89"/>
      <c r="V86" s="89">
        <f t="shared" si="2"/>
        <v>0</v>
      </c>
      <c r="W86" s="237"/>
      <c r="X86" s="86"/>
      <c r="Y86" s="85"/>
      <c r="Z86" s="86"/>
      <c r="AA86" s="86"/>
      <c r="AB86" s="86"/>
      <c r="AC86" s="86"/>
      <c r="AD86" s="86"/>
    </row>
    <row r="87" spans="1:30" s="98" customFormat="1" ht="21" customHeight="1" x14ac:dyDescent="0.3">
      <c r="A87" s="95"/>
      <c r="B87" s="99"/>
      <c r="C87" s="99"/>
      <c r="D87" s="99"/>
      <c r="E87" s="108"/>
      <c r="F87" s="99"/>
      <c r="G87" s="95" t="s">
        <v>94</v>
      </c>
      <c r="H87" s="95" t="s">
        <v>18</v>
      </c>
      <c r="I87" s="105" t="s">
        <v>111</v>
      </c>
      <c r="J87" s="131"/>
      <c r="K87" s="245" t="e">
        <f>VLOOKUP(J87,'DOSEN MANAJEMEN '!$A$2:$B$65,2)</f>
        <v>#N/A</v>
      </c>
      <c r="L87" s="250"/>
      <c r="M87" s="245" t="e">
        <f>VLOOKUP(L87,'DOSEN MANAJEMEN '!$A$2:$B$65,2)</f>
        <v>#N/A</v>
      </c>
      <c r="N87" s="245"/>
      <c r="O87" s="248" t="e">
        <f>VLOOKUP(N87,'DOSEN MANAJEMEN '!$A$2:$B$65,2)</f>
        <v>#N/A</v>
      </c>
      <c r="Q87" s="89"/>
      <c r="R87" s="92"/>
      <c r="S87" s="78"/>
      <c r="T87" s="89"/>
      <c r="U87" s="89"/>
      <c r="V87" s="89">
        <f t="shared" si="2"/>
        <v>0</v>
      </c>
      <c r="W87" s="237"/>
      <c r="X87" s="86"/>
      <c r="Y87" s="85"/>
      <c r="Z87" s="86"/>
      <c r="AA87" s="86"/>
      <c r="AB87" s="86"/>
      <c r="AC87" s="86"/>
      <c r="AD87" s="86"/>
    </row>
    <row r="88" spans="1:30" s="98" customFormat="1" ht="20.25" customHeight="1" x14ac:dyDescent="0.3">
      <c r="A88" s="95"/>
      <c r="B88" s="101"/>
      <c r="C88" s="101"/>
      <c r="D88" s="101"/>
      <c r="E88" s="110"/>
      <c r="F88" s="101"/>
      <c r="G88" s="95" t="s">
        <v>99</v>
      </c>
      <c r="H88" s="95" t="s">
        <v>19</v>
      </c>
      <c r="I88" s="105" t="s">
        <v>111</v>
      </c>
      <c r="J88" s="131"/>
      <c r="K88" s="245" t="e">
        <f>VLOOKUP(J88,'DOSEN MANAJEMEN '!$A$2:$B$65,2)</f>
        <v>#N/A</v>
      </c>
      <c r="L88" s="249"/>
      <c r="M88" s="245" t="e">
        <f>VLOOKUP(L88,'DOSEN MANAJEMEN '!$A$2:$B$65,2)</f>
        <v>#N/A</v>
      </c>
      <c r="N88" s="245"/>
      <c r="O88" s="248" t="e">
        <f>VLOOKUP(N88,'DOSEN MANAJEMEN '!$A$2:$B$65,2)</f>
        <v>#N/A</v>
      </c>
      <c r="Q88" s="89"/>
      <c r="R88" s="92"/>
      <c r="S88" s="78"/>
      <c r="T88" s="89"/>
      <c r="U88" s="89"/>
      <c r="V88" s="89">
        <f t="shared" si="2"/>
        <v>0</v>
      </c>
      <c r="W88" s="237"/>
      <c r="X88" s="86"/>
      <c r="Y88" s="85"/>
      <c r="Z88" s="86"/>
      <c r="AA88" s="86"/>
      <c r="AB88" s="86"/>
      <c r="AC88" s="86"/>
      <c r="AD88" s="86"/>
    </row>
    <row r="89" spans="1:30" s="98" customFormat="1" ht="21" customHeight="1" x14ac:dyDescent="0.3">
      <c r="A89" s="115"/>
      <c r="B89" s="115"/>
      <c r="C89" s="115"/>
      <c r="D89" s="115"/>
      <c r="E89" s="115"/>
      <c r="F89" s="115"/>
      <c r="G89" s="115"/>
      <c r="H89" s="115"/>
      <c r="I89" s="115"/>
      <c r="J89" s="115"/>
      <c r="K89" s="90" t="e">
        <f>VLOOKUP(J89,'DOSEN MANAJEMEN '!$A$2:$B$65,2)</f>
        <v>#N/A</v>
      </c>
      <c r="L89" s="147"/>
      <c r="M89" s="90" t="e">
        <f>VLOOKUP(L89,'DOSEN MANAJEMEN '!$A$2:$B$65,2)</f>
        <v>#N/A</v>
      </c>
      <c r="N89" s="144"/>
      <c r="O89" s="96" t="e">
        <f>VLOOKUP(N89,'DOSEN MANAJEMEN '!$A$2:$B$65,2)</f>
        <v>#N/A</v>
      </c>
      <c r="R89" s="92"/>
      <c r="S89" s="78"/>
      <c r="T89" s="89"/>
      <c r="U89" s="89"/>
      <c r="V89" s="89">
        <f t="shared" si="2"/>
        <v>0</v>
      </c>
      <c r="W89" s="237"/>
      <c r="X89" s="86"/>
      <c r="Y89" s="85"/>
      <c r="Z89" s="86"/>
      <c r="AA89" s="86"/>
      <c r="AB89" s="86"/>
      <c r="AC89" s="86"/>
      <c r="AD89" s="86"/>
    </row>
    <row r="90" spans="1:30" s="89" customFormat="1" ht="21" customHeight="1" x14ac:dyDescent="0.3">
      <c r="A90" s="120" t="s">
        <v>104</v>
      </c>
      <c r="D90" s="103"/>
      <c r="E90" s="103"/>
      <c r="F90" s="103"/>
      <c r="G90" s="103"/>
      <c r="H90" s="103"/>
      <c r="I90" s="103"/>
      <c r="J90" s="103"/>
      <c r="K90" s="90" t="e">
        <f>VLOOKUP(J90,'DOSEN MANAJEMEN '!$A$2:$B$65,2)</f>
        <v>#N/A</v>
      </c>
      <c r="L90" s="148"/>
      <c r="M90" s="90" t="e">
        <f>VLOOKUP(L90,'DOSEN MANAJEMEN '!$A$2:$B$65,2)</f>
        <v>#N/A</v>
      </c>
      <c r="N90" s="134"/>
      <c r="O90" s="96" t="e">
        <f>VLOOKUP(N90,'DOSEN MANAJEMEN '!$A$2:$B$65,2)</f>
        <v>#N/A</v>
      </c>
      <c r="Q90" s="98"/>
      <c r="R90" s="92">
        <f>R84+1</f>
        <v>16</v>
      </c>
      <c r="S90" s="78" t="s">
        <v>208</v>
      </c>
      <c r="T90" s="89">
        <f>COUNTIF($K$4:$K$284,$S$2:$S$315)</f>
        <v>6</v>
      </c>
      <c r="U90" s="89">
        <f>COUNTIF($M$4:$M$284,$S$2:$S$315)</f>
        <v>0</v>
      </c>
      <c r="V90" s="89">
        <f t="shared" si="2"/>
        <v>0</v>
      </c>
      <c r="W90" s="237">
        <f>SUM(T90:V90)</f>
        <v>6</v>
      </c>
      <c r="X90" s="86" t="s">
        <v>7</v>
      </c>
      <c r="Y90" s="87" t="s">
        <v>183</v>
      </c>
      <c r="Z90" s="232"/>
      <c r="AA90" s="86"/>
      <c r="AB90" s="86"/>
      <c r="AC90" s="86"/>
      <c r="AD90" s="86"/>
    </row>
    <row r="91" spans="1:30" s="89" customFormat="1" ht="21" customHeight="1" x14ac:dyDescent="0.3">
      <c r="A91" s="121" t="s">
        <v>55</v>
      </c>
      <c r="B91" s="121" t="s">
        <v>54</v>
      </c>
      <c r="C91" s="121"/>
      <c r="D91" s="121" t="s">
        <v>52</v>
      </c>
      <c r="E91" s="121" t="s">
        <v>51</v>
      </c>
      <c r="F91" s="121" t="s">
        <v>31</v>
      </c>
      <c r="G91" s="121" t="s">
        <v>56</v>
      </c>
      <c r="H91" s="121" t="s">
        <v>57</v>
      </c>
      <c r="I91" s="121"/>
      <c r="J91" s="121"/>
      <c r="K91" s="90" t="e">
        <f>VLOOKUP(J91,'DOSEN MANAJEMEN '!$A$2:$B$65,2)</f>
        <v>#N/A</v>
      </c>
      <c r="L91" s="121"/>
      <c r="M91" s="90" t="e">
        <f>VLOOKUP(L91,'DOSEN MANAJEMEN '!$A$2:$B$65,2)</f>
        <v>#N/A</v>
      </c>
      <c r="N91" s="90"/>
      <c r="O91" s="96" t="e">
        <f>VLOOKUP(N91,'DOSEN MANAJEMEN '!$A$2:$B$65,2)</f>
        <v>#N/A</v>
      </c>
      <c r="Q91" s="98"/>
      <c r="R91" s="92">
        <f>R90+1</f>
        <v>17</v>
      </c>
      <c r="S91" s="79" t="s">
        <v>209</v>
      </c>
      <c r="T91" s="89">
        <f>COUNTIF($K$4:$K$284,$S$2:$S$315)</f>
        <v>0</v>
      </c>
      <c r="U91" s="89">
        <f>COUNTIF($M$4:$M$284,$S$2:$S$315)</f>
        <v>0</v>
      </c>
      <c r="V91" s="89">
        <f t="shared" si="2"/>
        <v>0</v>
      </c>
      <c r="W91" s="237">
        <f>SUM(T91:V91)</f>
        <v>0</v>
      </c>
      <c r="X91" s="105" t="s">
        <v>255</v>
      </c>
      <c r="Y91" s="120" t="s">
        <v>76</v>
      </c>
      <c r="Z91" s="233"/>
      <c r="AA91" s="86"/>
      <c r="AB91" s="86"/>
      <c r="AC91" s="86"/>
      <c r="AD91" s="86"/>
    </row>
    <row r="92" spans="1:30" s="89" customFormat="1" ht="21" customHeight="1" x14ac:dyDescent="0.3">
      <c r="A92" s="93"/>
      <c r="B92" s="93" t="s">
        <v>5</v>
      </c>
      <c r="C92" s="93" t="s">
        <v>71</v>
      </c>
      <c r="D92" s="93" t="s">
        <v>41</v>
      </c>
      <c r="E92" s="106" t="s">
        <v>1</v>
      </c>
      <c r="F92" s="95"/>
      <c r="G92" s="95" t="s">
        <v>96</v>
      </c>
      <c r="H92" s="95" t="s">
        <v>8</v>
      </c>
      <c r="I92" s="105" t="s">
        <v>111</v>
      </c>
      <c r="J92" s="105">
        <v>1</v>
      </c>
      <c r="K92" s="90" t="str">
        <f>VLOOKUP(J92,'DOSEN MANAJEMEN '!$A$2:$B$65,2)</f>
        <v>Dr. Suardi, SE., M.Si.</v>
      </c>
      <c r="L92" s="95">
        <v>63</v>
      </c>
      <c r="M92" s="90" t="str">
        <f>VLOOKUP(L92,'DOSEN MANAJEMEN '!$A$2:$B$65,2)</f>
        <v>Asriyana, S.E. M.Sc.</v>
      </c>
      <c r="N92" s="90"/>
      <c r="O92" s="96" t="e">
        <f>VLOOKUP(N92,'DOSEN MANAJEMEN '!$A$2:$B$65,2)</f>
        <v>#N/A</v>
      </c>
      <c r="Q92" s="98"/>
      <c r="R92" s="92"/>
      <c r="S92" s="79"/>
      <c r="W92" s="237"/>
      <c r="X92" s="244"/>
      <c r="Y92" s="86"/>
      <c r="Z92" s="233"/>
      <c r="AA92" s="86"/>
      <c r="AB92" s="86"/>
      <c r="AC92" s="86"/>
      <c r="AD92" s="86"/>
    </row>
    <row r="93" spans="1:30" s="98" customFormat="1" ht="21" customHeight="1" x14ac:dyDescent="0.3">
      <c r="A93" s="99"/>
      <c r="B93" s="99"/>
      <c r="C93" s="99"/>
      <c r="D93" s="99"/>
      <c r="E93" s="108"/>
      <c r="F93" s="95"/>
      <c r="G93" s="95" t="s">
        <v>97</v>
      </c>
      <c r="H93" s="95" t="s">
        <v>9</v>
      </c>
      <c r="I93" s="105" t="s">
        <v>111</v>
      </c>
      <c r="J93" s="105">
        <v>2</v>
      </c>
      <c r="K93" s="90" t="str">
        <f>VLOOKUP(J93,'DOSEN MANAJEMEN '!$A$2:$B$65,2)</f>
        <v>Benyamin Parubak, SE., MM.</v>
      </c>
      <c r="L93" s="95">
        <v>38</v>
      </c>
      <c r="M93" s="90" t="str">
        <f>VLOOKUP(L93,'DOSEN MANAJEMEN '!$A$2:$B$65,2)</f>
        <v>Dr. Ramli Hatma, SE., MM.</v>
      </c>
      <c r="N93" s="90"/>
      <c r="O93" s="96" t="e">
        <f>VLOOKUP(N93,'DOSEN MANAJEMEN '!$A$2:$B$65,2)</f>
        <v>#N/A</v>
      </c>
      <c r="R93" s="92"/>
      <c r="S93" s="79"/>
      <c r="T93" s="89"/>
      <c r="U93" s="89"/>
      <c r="V93" s="89"/>
      <c r="W93" s="237"/>
      <c r="X93" s="244"/>
      <c r="Y93" s="86"/>
      <c r="Z93" s="233"/>
      <c r="AA93" s="86"/>
      <c r="AB93" s="86"/>
      <c r="AC93" s="86"/>
      <c r="AD93" s="86"/>
    </row>
    <row r="94" spans="1:30" s="98" customFormat="1" ht="21" customHeight="1" x14ac:dyDescent="0.3">
      <c r="A94" s="101"/>
      <c r="B94" s="101"/>
      <c r="C94" s="101"/>
      <c r="D94" s="101"/>
      <c r="E94" s="110"/>
      <c r="F94" s="95"/>
      <c r="G94" s="95" t="s">
        <v>98</v>
      </c>
      <c r="H94" s="95" t="s">
        <v>10</v>
      </c>
      <c r="I94" s="105" t="s">
        <v>111</v>
      </c>
      <c r="J94" s="105">
        <v>7</v>
      </c>
      <c r="K94" s="90" t="str">
        <f>VLOOKUP(J94,'DOSEN MANAJEMEN '!$A$2:$B$65,2)</f>
        <v>Nirwan, SE., M.Si.</v>
      </c>
      <c r="L94" s="95">
        <v>21</v>
      </c>
      <c r="M94" s="90" t="str">
        <f>VLOOKUP(L94,'DOSEN MANAJEMEN '!$A$2:$B$65,2)</f>
        <v>Sri Wanti, S.E. MM.</v>
      </c>
      <c r="N94" s="90"/>
      <c r="O94" s="96" t="e">
        <f>VLOOKUP(N94,'DOSEN MANAJEMEN '!$A$2:$B$65,2)</f>
        <v>#N/A</v>
      </c>
      <c r="R94" s="92"/>
      <c r="S94" s="79"/>
      <c r="T94" s="89"/>
      <c r="U94" s="89"/>
      <c r="V94" s="89"/>
      <c r="W94" s="237"/>
      <c r="X94" s="244"/>
      <c r="Y94" s="86"/>
      <c r="Z94" s="233"/>
      <c r="AA94" s="86"/>
      <c r="AB94" s="86"/>
      <c r="AC94" s="86"/>
      <c r="AD94" s="86"/>
    </row>
    <row r="95" spans="1:30" s="98" customFormat="1" ht="21" customHeight="1" x14ac:dyDescent="0.3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90" t="e">
        <f>VLOOKUP(J95,'DOSEN MANAJEMEN '!$A$2:$B$65,2)</f>
        <v>#N/A</v>
      </c>
      <c r="L95" s="83"/>
      <c r="M95" s="90" t="e">
        <f>VLOOKUP(L95,'DOSEN MANAJEMEN '!$A$2:$B$65,2)</f>
        <v>#N/A</v>
      </c>
      <c r="N95" s="104"/>
      <c r="O95" s="96" t="e">
        <f>VLOOKUP(N95,'DOSEN MANAJEMEN '!$A$2:$B$65,2)</f>
        <v>#N/A</v>
      </c>
      <c r="R95" s="92"/>
      <c r="S95" s="79"/>
      <c r="T95" s="89"/>
      <c r="U95" s="89"/>
      <c r="V95" s="89"/>
      <c r="W95" s="237"/>
      <c r="X95" s="244"/>
      <c r="Y95" s="86"/>
      <c r="Z95" s="233"/>
      <c r="AA95" s="86"/>
      <c r="AB95" s="86"/>
      <c r="AC95" s="86"/>
      <c r="AD95" s="86"/>
    </row>
    <row r="96" spans="1:30" ht="15" x14ac:dyDescent="0.3">
      <c r="A96" s="120" t="s">
        <v>184</v>
      </c>
      <c r="B96" s="149"/>
      <c r="C96" s="149"/>
      <c r="D96" s="149"/>
      <c r="E96" s="149"/>
      <c r="F96" s="149"/>
      <c r="G96" s="149" t="s">
        <v>100</v>
      </c>
      <c r="H96" s="149"/>
      <c r="I96" s="149"/>
      <c r="J96" s="149"/>
      <c r="K96" s="90" t="e">
        <f>VLOOKUP(J96,'DOSEN MANAJEMEN '!$A$2:$B$65,2)</f>
        <v>#N/A</v>
      </c>
      <c r="L96" s="150"/>
      <c r="M96" s="90" t="e">
        <f>VLOOKUP(L96,'DOSEN MANAJEMEN '!$A$2:$B$65,2)</f>
        <v>#N/A</v>
      </c>
      <c r="N96" s="104"/>
      <c r="O96" s="96" t="e">
        <f>VLOOKUP(N96,'DOSEN MANAJEMEN '!$A$2:$B$65,2)</f>
        <v>#N/A</v>
      </c>
      <c r="Q96" s="98"/>
      <c r="R96" s="92"/>
      <c r="S96" s="79"/>
      <c r="T96" s="89"/>
      <c r="U96" s="89"/>
      <c r="V96" s="89"/>
      <c r="W96" s="237"/>
      <c r="X96" s="244"/>
      <c r="Y96" s="86"/>
      <c r="Z96" s="233"/>
      <c r="AA96" s="86"/>
      <c r="AB96" s="86"/>
      <c r="AC96" s="86"/>
    </row>
    <row r="97" spans="1:30" s="151" customFormat="1" ht="20.25" customHeight="1" x14ac:dyDescent="0.3">
      <c r="A97" s="152" t="s">
        <v>55</v>
      </c>
      <c r="B97" s="152" t="s">
        <v>54</v>
      </c>
      <c r="C97" s="152" t="s">
        <v>251</v>
      </c>
      <c r="D97" s="152" t="s">
        <v>52</v>
      </c>
      <c r="E97" s="152" t="s">
        <v>51</v>
      </c>
      <c r="F97" s="152" t="s">
        <v>31</v>
      </c>
      <c r="G97" s="152" t="s">
        <v>56</v>
      </c>
      <c r="H97" s="152" t="s">
        <v>57</v>
      </c>
      <c r="I97" s="152" t="s">
        <v>110</v>
      </c>
      <c r="J97" s="152"/>
      <c r="K97" s="90" t="e">
        <f>VLOOKUP(J97,'DOSEN MANAJEMEN '!$A$2:$B$65,2)</f>
        <v>#N/A</v>
      </c>
      <c r="L97" s="152"/>
      <c r="M97" s="90" t="e">
        <f>VLOOKUP(L97,'DOSEN MANAJEMEN '!$A$2:$B$65,2)</f>
        <v>#N/A</v>
      </c>
      <c r="N97" s="90"/>
      <c r="O97" s="96" t="e">
        <f>VLOOKUP(N97,'DOSEN MANAJEMEN '!$A$2:$B$65,2)</f>
        <v>#N/A</v>
      </c>
      <c r="Q97" s="98"/>
      <c r="R97" s="92"/>
      <c r="S97" s="79"/>
      <c r="T97" s="89"/>
      <c r="U97" s="89"/>
      <c r="V97" s="89"/>
      <c r="W97" s="237"/>
      <c r="X97" s="244"/>
      <c r="Y97" s="86"/>
      <c r="Z97" s="233"/>
      <c r="AA97" s="86"/>
      <c r="AB97" s="86"/>
      <c r="AC97" s="86"/>
      <c r="AD97" s="235"/>
    </row>
    <row r="98" spans="1:30" s="151" customFormat="1" ht="20.25" customHeight="1" x14ac:dyDescent="0.3">
      <c r="A98" s="153">
        <v>2</v>
      </c>
      <c r="B98" s="153" t="s">
        <v>5</v>
      </c>
      <c r="C98" s="90"/>
      <c r="D98" s="153" t="s">
        <v>32</v>
      </c>
      <c r="E98" s="154" t="s">
        <v>1</v>
      </c>
      <c r="F98" s="153">
        <v>3</v>
      </c>
      <c r="G98" s="90" t="s">
        <v>89</v>
      </c>
      <c r="H98" s="90" t="s">
        <v>8</v>
      </c>
      <c r="I98" s="105" t="s">
        <v>111</v>
      </c>
      <c r="J98" s="105">
        <v>47</v>
      </c>
      <c r="K98" s="90" t="str">
        <f>VLOOKUP(J98,'DOSEN MANAJEMEN '!$A$2:$B$65,2)</f>
        <v>Prof. Dr. Syahir Natsir, SE., M.Si.</v>
      </c>
      <c r="L98" s="90">
        <v>49</v>
      </c>
      <c r="M98" s="90" t="str">
        <f>VLOOKUP(L98,'DOSEN MANAJEMEN '!$A$2:$B$65,2)</f>
        <v>Yobert Kornelius, SE., MS.</v>
      </c>
      <c r="N98" s="90"/>
      <c r="O98" s="96" t="e">
        <f>VLOOKUP(N98,'DOSEN MANAJEMEN '!$A$2:$B$65,2)</f>
        <v>#N/A</v>
      </c>
      <c r="Q98" s="89"/>
      <c r="R98" s="92">
        <f>R91+1</f>
        <v>18</v>
      </c>
      <c r="S98" s="78" t="s">
        <v>127</v>
      </c>
      <c r="T98" s="89">
        <f>COUNTIF($K$4:$K$284,$S$2:$S$315)</f>
        <v>2</v>
      </c>
      <c r="U98" s="89">
        <f>COUNTIF($M$4:$M$284,$S$2:$S$315)</f>
        <v>2</v>
      </c>
      <c r="V98" s="89">
        <f>COUNTIF($O$4:$O$285,$S$2:$S$315)</f>
        <v>0</v>
      </c>
      <c r="W98" s="237">
        <f>SUM(T98:V98)</f>
        <v>4</v>
      </c>
      <c r="X98" s="86" t="s">
        <v>261</v>
      </c>
      <c r="Y98" s="85" t="s">
        <v>179</v>
      </c>
      <c r="Z98" s="233"/>
      <c r="AA98" s="86"/>
      <c r="AB98" s="86"/>
      <c r="AC98" s="86"/>
      <c r="AD98" s="235"/>
    </row>
    <row r="99" spans="1:30" s="151" customFormat="1" ht="20.25" customHeight="1" x14ac:dyDescent="0.3">
      <c r="A99" s="155"/>
      <c r="B99" s="155"/>
      <c r="C99" s="90"/>
      <c r="D99" s="155"/>
      <c r="E99" s="156"/>
      <c r="F99" s="155"/>
      <c r="G99" s="90" t="s">
        <v>90</v>
      </c>
      <c r="H99" s="90" t="s">
        <v>9</v>
      </c>
      <c r="I99" s="105" t="s">
        <v>111</v>
      </c>
      <c r="J99" s="105">
        <v>52</v>
      </c>
      <c r="K99" s="90" t="str">
        <f>VLOOKUP(J99,'DOSEN MANAJEMEN '!$A$2:$B$65,2)</f>
        <v>HarnidaWahyuni Adda, SE.,MA.,Ph.D</v>
      </c>
      <c r="L99" s="104">
        <v>58</v>
      </c>
      <c r="M99" s="90" t="str">
        <f>VLOOKUP(L99,'DOSEN MANAJEMEN '!$A$2:$B$65,2)</f>
        <v>Pricylia Chintya Dewi, S.E. M.Si.</v>
      </c>
      <c r="N99" s="90"/>
      <c r="O99" s="96" t="e">
        <f>VLOOKUP(N99,'DOSEN MANAJEMEN '!$A$2:$B$65,2)</f>
        <v>#N/A</v>
      </c>
      <c r="Q99" s="89"/>
      <c r="R99" s="92">
        <f>R98+1</f>
        <v>19</v>
      </c>
      <c r="S99" s="78" t="s">
        <v>118</v>
      </c>
      <c r="T99" s="89">
        <f>COUNTIF($K$4:$K$284,$S$2:$S$315)</f>
        <v>3</v>
      </c>
      <c r="U99" s="89">
        <f>COUNTIF($M$4:$M$284,$S$2:$S$315)</f>
        <v>2</v>
      </c>
      <c r="V99" s="89">
        <f>COUNTIF($O$4:$O$285,$S$2:$S$315)</f>
        <v>0</v>
      </c>
      <c r="W99" s="237">
        <f>SUM(T99:V99)</f>
        <v>5</v>
      </c>
      <c r="X99" s="87" t="s">
        <v>246</v>
      </c>
      <c r="Y99" s="87" t="s">
        <v>178</v>
      </c>
      <c r="Z99" s="234"/>
      <c r="AA99" s="86"/>
      <c r="AB99" s="86"/>
      <c r="AC99" s="86"/>
      <c r="AD99" s="235"/>
    </row>
    <row r="100" spans="1:30" s="151" customFormat="1" ht="20.25" customHeight="1" x14ac:dyDescent="0.3">
      <c r="A100" s="155"/>
      <c r="B100" s="155"/>
      <c r="C100" s="90"/>
      <c r="D100" s="155"/>
      <c r="E100" s="156"/>
      <c r="F100" s="155"/>
      <c r="G100" s="90" t="s">
        <v>180</v>
      </c>
      <c r="H100" s="90" t="s">
        <v>10</v>
      </c>
      <c r="I100" s="105" t="s">
        <v>111</v>
      </c>
      <c r="J100" s="105">
        <v>50</v>
      </c>
      <c r="K100" s="90" t="str">
        <f>VLOOKUP(J100,'DOSEN MANAJEMEN '!$A$2:$B$65,2)</f>
        <v>Dr. Bakri Hasanuddin. SE., M.Si.</v>
      </c>
      <c r="L100" s="90">
        <v>59</v>
      </c>
      <c r="M100" s="90" t="str">
        <f>VLOOKUP(L100,'DOSEN MANAJEMEN '!$A$2:$B$65,2)</f>
        <v>Nur Risky Islianty, SE., MM.</v>
      </c>
      <c r="N100" s="90"/>
      <c r="O100" s="96" t="e">
        <f>VLOOKUP(N100,'DOSEN MANAJEMEN '!$A$2:$B$65,2)</f>
        <v>#N/A</v>
      </c>
      <c r="Q100" s="89"/>
      <c r="R100" s="92"/>
      <c r="S100" s="78"/>
      <c r="T100" s="89"/>
      <c r="U100" s="89"/>
      <c r="V100" s="89"/>
      <c r="W100" s="237"/>
      <c r="X100" s="87" t="s">
        <v>246</v>
      </c>
      <c r="Y100" s="87" t="s">
        <v>183</v>
      </c>
      <c r="Z100" s="86"/>
      <c r="AA100" s="86"/>
      <c r="AB100" s="86"/>
      <c r="AC100" s="86"/>
      <c r="AD100" s="235"/>
    </row>
    <row r="101" spans="1:30" s="151" customFormat="1" ht="20.25" customHeight="1" x14ac:dyDescent="0.3">
      <c r="A101" s="155"/>
      <c r="B101" s="155"/>
      <c r="C101" s="90"/>
      <c r="D101" s="155"/>
      <c r="E101" s="156"/>
      <c r="F101" s="155"/>
      <c r="G101" s="90" t="s">
        <v>181</v>
      </c>
      <c r="H101" s="90" t="s">
        <v>11</v>
      </c>
      <c r="I101" s="105" t="s">
        <v>111</v>
      </c>
      <c r="J101" s="105">
        <v>51</v>
      </c>
      <c r="K101" s="90" t="str">
        <f>VLOOKUP(J101,'DOSEN MANAJEMEN '!$A$2:$B$65,2)</f>
        <v>Dr. Lina Mahardiana, SE., M.Si.</v>
      </c>
      <c r="L101" s="90">
        <v>60</v>
      </c>
      <c r="M101" s="90" t="str">
        <f>VLOOKUP(L101,'DOSEN MANAJEMEN '!$A$2:$B$65,2)</f>
        <v>Faruq Lamusa, S.E. M.M.</v>
      </c>
      <c r="N101" s="104"/>
      <c r="O101" s="96" t="e">
        <f>VLOOKUP(N101,'DOSEN MANAJEMEN '!$A$2:$B$65,2)</f>
        <v>#N/A</v>
      </c>
      <c r="Q101" s="89"/>
      <c r="R101" s="92"/>
      <c r="S101" s="78"/>
      <c r="T101" s="89"/>
      <c r="U101" s="89"/>
      <c r="V101" s="89"/>
      <c r="W101" s="237"/>
      <c r="X101" s="87"/>
      <c r="Y101" s="87"/>
      <c r="Z101" s="86"/>
      <c r="AA101" s="86"/>
      <c r="AB101" s="86"/>
      <c r="AC101" s="86"/>
      <c r="AD101" s="235"/>
    </row>
    <row r="102" spans="1:30" s="151" customFormat="1" ht="20.25" customHeight="1" x14ac:dyDescent="0.3">
      <c r="A102" s="155"/>
      <c r="B102" s="155"/>
      <c r="C102" s="90"/>
      <c r="D102" s="155"/>
      <c r="E102" s="156"/>
      <c r="F102" s="155"/>
      <c r="G102" s="90" t="s">
        <v>91</v>
      </c>
      <c r="H102" s="90" t="s">
        <v>12</v>
      </c>
      <c r="I102" s="105" t="s">
        <v>111</v>
      </c>
      <c r="J102" s="105">
        <v>48</v>
      </c>
      <c r="K102" s="90" t="str">
        <f>VLOOKUP(J102,'DOSEN MANAJEMEN '!$A$2:$B$65,2)</f>
        <v>Dr. Idris, SE., M.Hum.</v>
      </c>
      <c r="L102" s="90">
        <v>10</v>
      </c>
      <c r="M102" s="90" t="str">
        <f>VLOOKUP(L102,'DOSEN MANAJEMEN '!$A$2:$B$65,2)</f>
        <v>Rachman Tambaru, SE., SH.</v>
      </c>
      <c r="N102" s="104"/>
      <c r="O102" s="96" t="e">
        <f>VLOOKUP(N102,'DOSEN MANAJEMEN '!$A$2:$B$65,2)</f>
        <v>#N/A</v>
      </c>
      <c r="Q102" s="89"/>
      <c r="R102" s="92"/>
      <c r="S102" s="78"/>
      <c r="T102" s="89"/>
      <c r="U102" s="89"/>
      <c r="V102" s="89"/>
      <c r="W102" s="237"/>
      <c r="X102" s="87"/>
      <c r="Y102" s="87"/>
      <c r="Z102" s="86"/>
      <c r="AA102" s="86"/>
      <c r="AB102" s="86"/>
      <c r="AC102" s="231"/>
      <c r="AD102" s="235"/>
    </row>
    <row r="103" spans="1:30" s="151" customFormat="1" ht="20.25" customHeight="1" x14ac:dyDescent="0.3">
      <c r="A103" s="155"/>
      <c r="B103" s="155"/>
      <c r="C103" s="90"/>
      <c r="D103" s="155"/>
      <c r="E103" s="156"/>
      <c r="F103" s="155"/>
      <c r="G103" s="90" t="s">
        <v>92</v>
      </c>
      <c r="H103" s="90" t="s">
        <v>17</v>
      </c>
      <c r="I103" s="105" t="s">
        <v>111</v>
      </c>
      <c r="J103" s="105">
        <v>56</v>
      </c>
      <c r="K103" s="90" t="str">
        <f>VLOOKUP(J103,'DOSEN MANAJEMEN '!$A$2:$B$65,2)</f>
        <v>Dr. N.P.Evvy Rossanty,SE.MM</v>
      </c>
      <c r="L103" s="90">
        <v>57</v>
      </c>
      <c r="M103" s="90" t="str">
        <f>VLOOKUP(L103,'DOSEN MANAJEMEN '!$A$2:$B$65,2)</f>
        <v>Wiri Wirastuti, S.E.,M.Si</v>
      </c>
      <c r="N103" s="90"/>
      <c r="O103" s="96" t="e">
        <f>VLOOKUP(N103,'DOSEN MANAJEMEN '!$A$2:$B$65,2)</f>
        <v>#N/A</v>
      </c>
      <c r="Q103" s="89"/>
      <c r="R103" s="92"/>
      <c r="S103" s="78"/>
      <c r="T103" s="89"/>
      <c r="U103" s="89"/>
      <c r="V103" s="89"/>
      <c r="W103" s="237"/>
      <c r="X103" s="87"/>
      <c r="Y103" s="87"/>
      <c r="Z103" s="86"/>
      <c r="AA103" s="86"/>
      <c r="AB103" s="231"/>
      <c r="AC103" s="235"/>
      <c r="AD103" s="235"/>
    </row>
    <row r="104" spans="1:30" s="151" customFormat="1" ht="20.25" customHeight="1" x14ac:dyDescent="0.3">
      <c r="A104" s="155"/>
      <c r="B104" s="155"/>
      <c r="C104" s="90"/>
      <c r="D104" s="155"/>
      <c r="E104" s="156"/>
      <c r="F104" s="155"/>
      <c r="G104" s="140"/>
      <c r="H104" s="140" t="s">
        <v>18</v>
      </c>
      <c r="I104" s="105" t="s">
        <v>111</v>
      </c>
      <c r="J104" s="105">
        <v>53</v>
      </c>
      <c r="K104" s="90" t="str">
        <f>VLOOKUP(J104,'DOSEN MANAJEMEN '!$A$2:$B$65,2)</f>
        <v>Moh.Ali Murad,SE,M.Si</v>
      </c>
      <c r="L104" s="90">
        <v>61</v>
      </c>
      <c r="M104" s="218" t="str">
        <f>VLOOKUP(L104,'DOSEN MANAJEMEN '!$A$2:$B$65,2)</f>
        <v>Muh. Riswandi Palawa, SE.I., MM.</v>
      </c>
      <c r="N104" s="90"/>
      <c r="O104" s="96" t="e">
        <f>VLOOKUP(N104,'DOSEN MANAJEMEN '!$A$2:$B$65,2)</f>
        <v>#N/A</v>
      </c>
      <c r="Q104" s="89"/>
      <c r="R104" s="92"/>
      <c r="S104" s="78"/>
      <c r="T104" s="89"/>
      <c r="U104" s="89"/>
      <c r="V104" s="89"/>
      <c r="W104" s="237"/>
      <c r="X104" s="87"/>
      <c r="Y104" s="87"/>
      <c r="Z104" s="86"/>
      <c r="AA104" s="86"/>
      <c r="AB104" s="235"/>
      <c r="AC104" s="235"/>
      <c r="AD104" s="235"/>
    </row>
    <row r="105" spans="1:30" s="151" customFormat="1" ht="20.25" customHeight="1" x14ac:dyDescent="0.3">
      <c r="A105" s="157"/>
      <c r="B105" s="157"/>
      <c r="C105" s="90"/>
      <c r="D105" s="157"/>
      <c r="E105" s="158"/>
      <c r="F105" s="157"/>
      <c r="G105" s="140"/>
      <c r="H105" s="140" t="s">
        <v>19</v>
      </c>
      <c r="I105" s="105" t="s">
        <v>111</v>
      </c>
      <c r="J105" s="105">
        <v>55</v>
      </c>
      <c r="K105" s="90" t="str">
        <f>VLOOKUP(J105,'DOSEN MANAJEMEN '!$A$2:$B$65,2)</f>
        <v>Risnawati,SE.MM</v>
      </c>
      <c r="L105" s="218">
        <v>63</v>
      </c>
      <c r="M105" s="218" t="str">
        <f>VLOOKUP(L105,'DOSEN MANAJEMEN '!$A$2:$B$65,2)</f>
        <v>Asriyana, S.E. M.Sc.</v>
      </c>
      <c r="N105" s="90"/>
      <c r="O105" s="96" t="e">
        <f>VLOOKUP(N105,'DOSEN MANAJEMEN '!$A$2:$B$65,2)</f>
        <v>#N/A</v>
      </c>
      <c r="Q105" s="89"/>
      <c r="R105" s="92"/>
      <c r="S105" s="78"/>
      <c r="T105" s="89"/>
      <c r="U105" s="89"/>
      <c r="V105" s="89"/>
      <c r="W105" s="237"/>
      <c r="X105" s="87"/>
      <c r="Y105" s="87"/>
      <c r="Z105" s="86"/>
      <c r="AA105" s="86"/>
      <c r="AB105" s="235"/>
      <c r="AC105" s="235"/>
      <c r="AD105" s="235"/>
    </row>
    <row r="106" spans="1:30" s="151" customFormat="1" ht="20.25" customHeight="1" x14ac:dyDescent="0.3">
      <c r="A106" s="93"/>
      <c r="B106" s="93" t="s">
        <v>5</v>
      </c>
      <c r="C106" s="93" t="s">
        <v>252</v>
      </c>
      <c r="D106" s="116" t="s">
        <v>250</v>
      </c>
      <c r="E106" s="94" t="s">
        <v>2</v>
      </c>
      <c r="F106" s="93">
        <v>3</v>
      </c>
      <c r="G106" s="95" t="s">
        <v>93</v>
      </c>
      <c r="H106" s="95" t="s">
        <v>12</v>
      </c>
      <c r="I106" s="105" t="s">
        <v>111</v>
      </c>
      <c r="J106" s="105">
        <v>41</v>
      </c>
      <c r="K106" s="90" t="str">
        <f>VLOOKUP(J106,'DOSEN MANAJEMEN '!$A$2:$B$65,2)</f>
        <v>Dr.Sulaeman Miru,SE., M.Si.</v>
      </c>
      <c r="L106" s="95">
        <v>43</v>
      </c>
      <c r="M106" s="90" t="str">
        <f>VLOOKUP(L106,'DOSEN MANAJEMEN '!$A$2:$B$65,2)</f>
        <v>Dr. Syamsuddin, SE., M.Si.</v>
      </c>
      <c r="N106" s="90"/>
      <c r="O106" s="96" t="e">
        <f>VLOOKUP(N106,'DOSEN MANAJEMEN '!$A$2:$B$65,2)</f>
        <v>#N/A</v>
      </c>
      <c r="Q106" s="89"/>
      <c r="R106" s="92">
        <f>R99+1</f>
        <v>20</v>
      </c>
      <c r="S106" s="78" t="s">
        <v>210</v>
      </c>
      <c r="T106" s="89">
        <f>COUNTIF($K$4:$K$284,$S$2:$S$315)</f>
        <v>0</v>
      </c>
      <c r="U106" s="89">
        <f>COUNTIF($M$4:$M$284,$S$2:$S$315)</f>
        <v>5</v>
      </c>
      <c r="V106" s="89">
        <f>COUNTIF($O$4:$O$285,$S$2:$S$315)</f>
        <v>0</v>
      </c>
      <c r="W106" s="237">
        <f>SUM(T106:V106)</f>
        <v>5</v>
      </c>
      <c r="X106" s="105" t="s">
        <v>255</v>
      </c>
      <c r="Y106" s="120" t="s">
        <v>76</v>
      </c>
      <c r="Z106" s="86"/>
      <c r="AA106" s="86"/>
      <c r="AB106" s="235"/>
      <c r="AC106" s="235"/>
      <c r="AD106" s="235"/>
    </row>
    <row r="107" spans="1:30" s="98" customFormat="1" ht="20.25" customHeight="1" x14ac:dyDescent="0.3">
      <c r="A107" s="99"/>
      <c r="B107" s="99"/>
      <c r="C107" s="99"/>
      <c r="D107" s="117"/>
      <c r="E107" s="100"/>
      <c r="F107" s="99"/>
      <c r="G107" s="95"/>
      <c r="H107" s="95" t="s">
        <v>17</v>
      </c>
      <c r="I107" s="105" t="s">
        <v>111</v>
      </c>
      <c r="J107" s="105">
        <v>42</v>
      </c>
      <c r="K107" s="90" t="str">
        <f>VLOOKUP(J107,'DOSEN MANAJEMEN '!$A$2:$B$65,2)</f>
        <v>Dr. Saharuddin Kaseng, SE., M.Si.</v>
      </c>
      <c r="L107" s="218">
        <v>63</v>
      </c>
      <c r="M107" s="218" t="str">
        <f>VLOOKUP(L107,'DOSEN MANAJEMEN '!$A$2:$B$65,2)</f>
        <v>Asriyana, S.E. M.Sc.</v>
      </c>
      <c r="N107" s="90"/>
      <c r="O107" s="96" t="e">
        <f>VLOOKUP(N107,'DOSEN MANAJEMEN '!$A$2:$B$65,2)</f>
        <v>#N/A</v>
      </c>
      <c r="P107" s="151"/>
      <c r="Q107" s="89"/>
      <c r="R107" s="92"/>
      <c r="S107" s="78"/>
      <c r="T107" s="89"/>
      <c r="U107" s="89"/>
      <c r="V107" s="89"/>
      <c r="W107" s="237"/>
      <c r="X107" s="86"/>
      <c r="Y107" s="86"/>
      <c r="Z107" s="86"/>
      <c r="AA107" s="86"/>
      <c r="AB107" s="235"/>
      <c r="AC107" s="235"/>
      <c r="AD107" s="235"/>
    </row>
    <row r="108" spans="1:30" s="98" customFormat="1" ht="20.25" customHeight="1" x14ac:dyDescent="0.3">
      <c r="A108" s="99"/>
      <c r="B108" s="99"/>
      <c r="C108" s="99"/>
      <c r="D108" s="117"/>
      <c r="E108" s="100"/>
      <c r="F108" s="99"/>
      <c r="G108" s="95"/>
      <c r="H108" s="95" t="s">
        <v>18</v>
      </c>
      <c r="I108" s="105" t="s">
        <v>111</v>
      </c>
      <c r="J108" s="105">
        <v>40</v>
      </c>
      <c r="K108" s="90" t="str">
        <f>VLOOKUP(J108,'DOSEN MANAJEMEN '!$A$2:$B$65,2)</f>
        <v>Dr. Husein H.M. Saleh, SE., M.S.</v>
      </c>
      <c r="L108" s="111">
        <v>62</v>
      </c>
      <c r="M108" s="90" t="str">
        <f>VLOOKUP(L108,'DOSEN MANAJEMEN '!$A$2:$B$65,2)</f>
        <v>Mohammad Ega Nugraha, SE. MM.</v>
      </c>
      <c r="N108" s="90"/>
      <c r="O108" s="96" t="e">
        <f>VLOOKUP(N108,'DOSEN MANAJEMEN '!$A$2:$B$65,2)</f>
        <v>#N/A</v>
      </c>
      <c r="P108" s="151"/>
      <c r="Q108" s="89"/>
      <c r="R108" s="92"/>
      <c r="S108" s="78"/>
      <c r="T108" s="89"/>
      <c r="U108" s="89"/>
      <c r="V108" s="89"/>
      <c r="W108" s="237"/>
      <c r="X108" s="86"/>
      <c r="Y108" s="86"/>
      <c r="Z108" s="86"/>
      <c r="AA108" s="86"/>
      <c r="AB108" s="235"/>
      <c r="AC108" s="235"/>
      <c r="AD108" s="235"/>
    </row>
    <row r="109" spans="1:30" s="98" customFormat="1" ht="20.25" customHeight="1" x14ac:dyDescent="0.3">
      <c r="A109" s="99"/>
      <c r="B109" s="99"/>
      <c r="C109" s="99"/>
      <c r="D109" s="117"/>
      <c r="E109" s="100"/>
      <c r="F109" s="101"/>
      <c r="G109" s="95"/>
      <c r="H109" s="95" t="s">
        <v>19</v>
      </c>
      <c r="I109" s="105" t="s">
        <v>111</v>
      </c>
      <c r="J109" s="111">
        <v>46</v>
      </c>
      <c r="K109" s="90" t="str">
        <f>VLOOKUP(J109,'DOSEN MANAJEMEN '!$A$2:$B$65,2)</f>
        <v>Suryadi Hadi,SE,M.Log</v>
      </c>
      <c r="L109" s="98">
        <v>61</v>
      </c>
      <c r="M109" s="218" t="str">
        <f>VLOOKUP(L109,'DOSEN MANAJEMEN '!$A$2:$B$65,2)</f>
        <v>Muh. Riswandi Palawa, SE.I., MM.</v>
      </c>
      <c r="N109" s="90"/>
      <c r="O109" s="96" t="e">
        <f>VLOOKUP(N109,'DOSEN MANAJEMEN '!$A$2:$B$65,2)</f>
        <v>#N/A</v>
      </c>
      <c r="P109" s="151"/>
      <c r="Q109" s="89"/>
      <c r="R109" s="92"/>
      <c r="S109" s="78"/>
      <c r="T109" s="89"/>
      <c r="U109" s="89"/>
      <c r="V109" s="89"/>
      <c r="W109" s="237"/>
      <c r="X109" s="86"/>
      <c r="Y109" s="86"/>
      <c r="Z109" s="86"/>
      <c r="AA109" s="86"/>
      <c r="AB109" s="235"/>
      <c r="AC109" s="235"/>
      <c r="AD109" s="235"/>
    </row>
    <row r="110" spans="1:30" s="98" customFormat="1" ht="20.25" customHeight="1" x14ac:dyDescent="0.3">
      <c r="A110" s="159"/>
      <c r="B110" s="159"/>
      <c r="C110" s="159"/>
      <c r="D110" s="159"/>
      <c r="E110" s="159"/>
      <c r="F110" s="159"/>
      <c r="G110" s="159"/>
      <c r="H110" s="159"/>
      <c r="I110" s="159"/>
      <c r="J110" s="159"/>
      <c r="K110" s="90" t="e">
        <f>VLOOKUP(J110,'DOSEN MANAJEMEN '!$A$2:$B$65,2)</f>
        <v>#N/A</v>
      </c>
      <c r="L110" s="115"/>
      <c r="M110" s="90" t="e">
        <f>VLOOKUP(L110,'DOSEN MANAJEMEN '!$A$2:$B$65,2)</f>
        <v>#N/A</v>
      </c>
      <c r="N110" s="104"/>
      <c r="O110" s="96" t="e">
        <f>VLOOKUP(N110,'DOSEN MANAJEMEN '!$A$2:$B$65,2)</f>
        <v>#N/A</v>
      </c>
      <c r="P110" s="151"/>
      <c r="Q110" s="89"/>
      <c r="R110" s="92"/>
      <c r="S110" s="78"/>
      <c r="T110" s="89"/>
      <c r="U110" s="89"/>
      <c r="V110" s="89"/>
      <c r="W110" s="237"/>
      <c r="X110" s="86"/>
      <c r="Y110" s="86"/>
      <c r="Z110" s="86"/>
      <c r="AA110" s="86"/>
      <c r="AB110" s="235"/>
      <c r="AC110" s="235"/>
      <c r="AD110" s="235"/>
    </row>
    <row r="111" spans="1:30" s="151" customFormat="1" ht="20.25" customHeight="1" x14ac:dyDescent="0.3">
      <c r="A111" s="160"/>
      <c r="B111" s="160"/>
      <c r="C111" s="160"/>
      <c r="D111" s="160"/>
      <c r="E111" s="160"/>
      <c r="F111" s="160"/>
      <c r="G111" s="160"/>
      <c r="H111" s="160"/>
      <c r="I111" s="160"/>
      <c r="J111" s="160"/>
      <c r="K111" s="90" t="e">
        <f>VLOOKUP(J111,'DOSEN MANAJEMEN '!$A$2:$B$65,2)</f>
        <v>#N/A</v>
      </c>
      <c r="L111" s="160"/>
      <c r="M111" s="90" t="e">
        <f>VLOOKUP(L111,'DOSEN MANAJEMEN '!$A$2:$B$65,2)</f>
        <v>#N/A</v>
      </c>
      <c r="N111" s="104"/>
      <c r="O111" s="96" t="e">
        <f>VLOOKUP(N111,'DOSEN MANAJEMEN '!$A$2:$B$65,2)</f>
        <v>#N/A</v>
      </c>
      <c r="Q111" s="89"/>
      <c r="R111" s="92"/>
      <c r="S111" s="78"/>
      <c r="T111" s="89"/>
      <c r="U111" s="89"/>
      <c r="V111" s="89"/>
      <c r="W111" s="237"/>
      <c r="X111" s="86"/>
      <c r="Y111" s="86"/>
      <c r="Z111" s="86"/>
      <c r="AA111" s="86"/>
      <c r="AB111" s="235"/>
      <c r="AC111" s="235"/>
      <c r="AD111" s="86"/>
    </row>
    <row r="112" spans="1:30" s="151" customFormat="1" ht="15" x14ac:dyDescent="0.3">
      <c r="A112" s="85" t="s">
        <v>185</v>
      </c>
      <c r="B112" s="161"/>
      <c r="C112" s="161"/>
      <c r="D112" s="162"/>
      <c r="E112" s="162"/>
      <c r="F112" s="162"/>
      <c r="G112" s="162" t="s">
        <v>100</v>
      </c>
      <c r="H112" s="162"/>
      <c r="I112" s="162"/>
      <c r="J112" s="162"/>
      <c r="K112" s="90" t="e">
        <f>VLOOKUP(J112,'DOSEN MANAJEMEN '!$A$2:$B$65,2)</f>
        <v>#N/A</v>
      </c>
      <c r="L112" s="163"/>
      <c r="M112" s="90" t="e">
        <f>VLOOKUP(L112,'DOSEN MANAJEMEN '!$A$2:$B$65,2)</f>
        <v>#N/A</v>
      </c>
      <c r="N112" s="104"/>
      <c r="O112" s="96" t="e">
        <f>VLOOKUP(N112,'DOSEN MANAJEMEN '!$A$2:$B$65,2)</f>
        <v>#N/A</v>
      </c>
      <c r="P112" s="98"/>
      <c r="Q112" s="98"/>
      <c r="R112" s="92">
        <f>R106+1</f>
        <v>21</v>
      </c>
      <c r="S112" s="78" t="s">
        <v>211</v>
      </c>
      <c r="T112" s="89">
        <f>COUNTIF($K$4:$K$284,$S$2:$S$315)</f>
        <v>0</v>
      </c>
      <c r="U112" s="89">
        <f>COUNTIF($M$4:$M$284,$S$2:$S$315)</f>
        <v>5</v>
      </c>
      <c r="V112" s="89">
        <f>COUNTIF($O$4:$O$285,$S$2:$S$315)</f>
        <v>0</v>
      </c>
      <c r="W112" s="237">
        <f>SUM(T112:V112)</f>
        <v>5</v>
      </c>
      <c r="X112" s="105" t="s">
        <v>255</v>
      </c>
      <c r="Y112" s="120" t="s">
        <v>76</v>
      </c>
      <c r="Z112" s="86"/>
      <c r="AA112" s="86"/>
      <c r="AB112" s="235"/>
      <c r="AC112" s="235"/>
      <c r="AD112" s="86"/>
    </row>
    <row r="113" spans="1:30" s="151" customFormat="1" ht="20.25" customHeight="1" x14ac:dyDescent="0.3">
      <c r="A113" s="164" t="s">
        <v>55</v>
      </c>
      <c r="B113" s="164" t="s">
        <v>54</v>
      </c>
      <c r="C113" s="164"/>
      <c r="D113" s="164" t="s">
        <v>52</v>
      </c>
      <c r="E113" s="164" t="s">
        <v>51</v>
      </c>
      <c r="F113" s="164" t="s">
        <v>31</v>
      </c>
      <c r="G113" s="164" t="s">
        <v>56</v>
      </c>
      <c r="H113" s="164" t="s">
        <v>57</v>
      </c>
      <c r="I113" s="164"/>
      <c r="J113" s="164"/>
      <c r="K113" s="90" t="e">
        <f>VLOOKUP(J113,'DOSEN MANAJEMEN '!$A$2:$B$65,2)</f>
        <v>#N/A</v>
      </c>
      <c r="L113" s="164"/>
      <c r="M113" s="90" t="e">
        <f>VLOOKUP(L113,'DOSEN MANAJEMEN '!$A$2:$B$65,2)</f>
        <v>#N/A</v>
      </c>
      <c r="N113" s="90"/>
      <c r="O113" s="96" t="e">
        <f>VLOOKUP(N113,'DOSEN MANAJEMEN '!$A$2:$B$65,2)</f>
        <v>#N/A</v>
      </c>
      <c r="P113" s="98"/>
      <c r="Q113" s="98"/>
      <c r="R113" s="92"/>
      <c r="S113" s="78"/>
      <c r="T113" s="89"/>
      <c r="U113" s="89"/>
      <c r="V113" s="89"/>
      <c r="W113" s="237"/>
      <c r="X113" s="93" t="s">
        <v>41</v>
      </c>
      <c r="Y113" s="120"/>
      <c r="Z113" s="86"/>
      <c r="AA113" s="86"/>
      <c r="AB113" s="235"/>
      <c r="AC113" s="235"/>
      <c r="AD113" s="86"/>
    </row>
    <row r="114" spans="1:30" s="151" customFormat="1" ht="20.25" customHeight="1" x14ac:dyDescent="0.3">
      <c r="A114" s="153">
        <v>1</v>
      </c>
      <c r="B114" s="153" t="s">
        <v>5</v>
      </c>
      <c r="C114" s="153" t="s">
        <v>254</v>
      </c>
      <c r="D114" s="153" t="s">
        <v>35</v>
      </c>
      <c r="E114" s="154" t="s">
        <v>1</v>
      </c>
      <c r="F114" s="153">
        <v>3</v>
      </c>
      <c r="G114" s="90" t="s">
        <v>83</v>
      </c>
      <c r="H114" s="90" t="s">
        <v>8</v>
      </c>
      <c r="I114" s="90" t="s">
        <v>101</v>
      </c>
      <c r="J114" s="90"/>
      <c r="K114" s="90" t="e">
        <f>VLOOKUP(J114,'DOSEN MANAJEMEN '!$A$2:$B$65,2)</f>
        <v>#N/A</v>
      </c>
      <c r="L114" s="165"/>
      <c r="M114" s="90" t="e">
        <f>VLOOKUP(L114,'DOSEN MANAJEMEN '!$A$2:$B$65,2)</f>
        <v>#N/A</v>
      </c>
      <c r="N114" s="90"/>
      <c r="O114" s="96" t="e">
        <f>VLOOKUP(N114,'DOSEN MANAJEMEN '!$A$2:$B$65,2)</f>
        <v>#N/A</v>
      </c>
      <c r="P114" s="98"/>
      <c r="Q114" s="98"/>
      <c r="R114" s="92"/>
      <c r="S114" s="78"/>
      <c r="T114" s="89"/>
      <c r="U114" s="89"/>
      <c r="V114" s="89"/>
      <c r="W114" s="237"/>
      <c r="X114" s="111"/>
      <c r="Y114" s="120"/>
      <c r="Z114" s="86"/>
      <c r="AA114" s="86"/>
      <c r="AC114" s="235"/>
      <c r="AD114" s="86"/>
    </row>
    <row r="115" spans="1:30" s="151" customFormat="1" ht="20.25" customHeight="1" x14ac:dyDescent="0.3">
      <c r="A115" s="155"/>
      <c r="B115" s="155"/>
      <c r="C115" s="155"/>
      <c r="D115" s="155"/>
      <c r="E115" s="156"/>
      <c r="F115" s="155"/>
      <c r="G115" s="90" t="s">
        <v>84</v>
      </c>
      <c r="H115" s="90" t="s">
        <v>9</v>
      </c>
      <c r="I115" s="90" t="s">
        <v>101</v>
      </c>
      <c r="J115" s="90"/>
      <c r="K115" s="90" t="e">
        <f>VLOOKUP(J115,'DOSEN MANAJEMEN '!$A$2:$B$65,2)</f>
        <v>#N/A</v>
      </c>
      <c r="L115" s="140"/>
      <c r="M115" s="90" t="e">
        <f>VLOOKUP(L115,'DOSEN MANAJEMEN '!$A$2:$B$65,2)</f>
        <v>#N/A</v>
      </c>
      <c r="N115" s="90"/>
      <c r="O115" s="96" t="e">
        <f>VLOOKUP(N115,'DOSEN MANAJEMEN '!$A$2:$B$65,2)</f>
        <v>#N/A</v>
      </c>
      <c r="P115" s="98"/>
      <c r="Q115" s="98"/>
      <c r="R115" s="92"/>
      <c r="S115" s="78"/>
      <c r="T115" s="89"/>
      <c r="U115" s="89"/>
      <c r="V115" s="89"/>
      <c r="W115" s="237"/>
      <c r="X115" s="111"/>
      <c r="Y115" s="120"/>
      <c r="Z115" s="86"/>
      <c r="AA115" s="86"/>
      <c r="AB115" s="235"/>
      <c r="AC115" s="235"/>
      <c r="AD115" s="235"/>
    </row>
    <row r="116" spans="1:30" s="151" customFormat="1" ht="20.25" customHeight="1" x14ac:dyDescent="0.3">
      <c r="A116" s="155"/>
      <c r="B116" s="155"/>
      <c r="C116" s="155"/>
      <c r="D116" s="155"/>
      <c r="E116" s="156"/>
      <c r="F116" s="155"/>
      <c r="G116" s="90" t="s">
        <v>85</v>
      </c>
      <c r="H116" s="90" t="s">
        <v>10</v>
      </c>
      <c r="I116" s="90" t="s">
        <v>101</v>
      </c>
      <c r="J116" s="90"/>
      <c r="K116" s="90" t="e">
        <f>VLOOKUP(J116,'DOSEN MANAJEMEN '!$A$2:$B$65,2)</f>
        <v>#N/A</v>
      </c>
      <c r="L116" s="166"/>
      <c r="M116" s="90" t="e">
        <f>VLOOKUP(L116,'DOSEN MANAJEMEN '!$A$2:$B$65,2)</f>
        <v>#N/A</v>
      </c>
      <c r="N116" s="90"/>
      <c r="O116" s="96" t="e">
        <f>VLOOKUP(N116,'DOSEN MANAJEMEN '!$A$2:$B$65,2)</f>
        <v>#N/A</v>
      </c>
      <c r="Q116" s="98"/>
      <c r="R116" s="92"/>
      <c r="S116" s="78"/>
      <c r="T116" s="89"/>
      <c r="U116" s="89"/>
      <c r="V116" s="89"/>
      <c r="W116" s="237"/>
      <c r="X116" s="111"/>
      <c r="Y116" s="120"/>
      <c r="Z116" s="86"/>
      <c r="AA116" s="86"/>
      <c r="AB116" s="235"/>
      <c r="AC116" s="235"/>
      <c r="AD116" s="235"/>
    </row>
    <row r="117" spans="1:30" s="151" customFormat="1" ht="20.25" customHeight="1" x14ac:dyDescent="0.3">
      <c r="A117" s="155"/>
      <c r="B117" s="155"/>
      <c r="C117" s="155"/>
      <c r="D117" s="155"/>
      <c r="E117" s="156"/>
      <c r="F117" s="155"/>
      <c r="G117" s="90" t="s">
        <v>86</v>
      </c>
      <c r="H117" s="90" t="s">
        <v>11</v>
      </c>
      <c r="I117" s="90" t="s">
        <v>101</v>
      </c>
      <c r="J117" s="90"/>
      <c r="K117" s="90" t="e">
        <f>VLOOKUP(J117,'DOSEN MANAJEMEN '!$A$2:$B$65,2)</f>
        <v>#N/A</v>
      </c>
      <c r="L117" s="167"/>
      <c r="M117" s="90" t="e">
        <f>VLOOKUP(L117,'DOSEN MANAJEMEN '!$A$2:$B$65,2)</f>
        <v>#N/A</v>
      </c>
      <c r="N117" s="113"/>
      <c r="O117" s="96" t="e">
        <f>VLOOKUP(N117,'DOSEN MANAJEMEN '!$A$2:$B$65,2)</f>
        <v>#N/A</v>
      </c>
      <c r="Q117" s="98"/>
      <c r="R117" s="92"/>
      <c r="S117" s="78"/>
      <c r="T117" s="89"/>
      <c r="U117" s="89"/>
      <c r="V117" s="89"/>
      <c r="W117" s="237"/>
      <c r="X117" s="111"/>
      <c r="Y117" s="120"/>
      <c r="Z117" s="86"/>
      <c r="AA117" s="86"/>
      <c r="AB117" s="235"/>
      <c r="AC117" s="86"/>
      <c r="AD117" s="235"/>
    </row>
    <row r="118" spans="1:30" s="151" customFormat="1" ht="20.25" customHeight="1" x14ac:dyDescent="0.3">
      <c r="A118" s="155"/>
      <c r="B118" s="155"/>
      <c r="C118" s="155"/>
      <c r="D118" s="155"/>
      <c r="E118" s="156"/>
      <c r="F118" s="155"/>
      <c r="G118" s="90" t="s">
        <v>87</v>
      </c>
      <c r="H118" s="90" t="s">
        <v>12</v>
      </c>
      <c r="I118" s="90" t="s">
        <v>101</v>
      </c>
      <c r="J118" s="90"/>
      <c r="K118" s="90" t="e">
        <f>VLOOKUP(J118,'DOSEN MANAJEMEN '!$A$2:$B$65,2)</f>
        <v>#N/A</v>
      </c>
      <c r="L118" s="167"/>
      <c r="M118" s="90" t="e">
        <f>VLOOKUP(L118,'DOSEN MANAJEMEN '!$A$2:$B$65,2)</f>
        <v>#N/A</v>
      </c>
      <c r="N118" s="168"/>
      <c r="O118" s="96" t="e">
        <f>VLOOKUP(N118,'DOSEN MANAJEMEN '!$A$2:$B$65,2)</f>
        <v>#N/A</v>
      </c>
      <c r="Q118" s="98"/>
      <c r="R118" s="92"/>
      <c r="S118" s="78"/>
      <c r="T118" s="89"/>
      <c r="U118" s="89"/>
      <c r="V118" s="89"/>
      <c r="W118" s="237"/>
      <c r="X118" s="111"/>
      <c r="Y118" s="120"/>
      <c r="Z118" s="86"/>
      <c r="AA118" s="86"/>
      <c r="AB118" s="86"/>
      <c r="AC118" s="86"/>
      <c r="AD118" s="235"/>
    </row>
    <row r="119" spans="1:30" s="151" customFormat="1" ht="20.25" customHeight="1" x14ac:dyDescent="0.3">
      <c r="A119" s="155"/>
      <c r="B119" s="155"/>
      <c r="C119" s="155"/>
      <c r="D119" s="155"/>
      <c r="E119" s="156"/>
      <c r="F119" s="155"/>
      <c r="G119" s="90"/>
      <c r="H119" s="90" t="s">
        <v>17</v>
      </c>
      <c r="I119" s="90" t="s">
        <v>101</v>
      </c>
      <c r="J119" s="90"/>
      <c r="K119" s="90" t="e">
        <f>VLOOKUP(J119,'DOSEN MANAJEMEN '!$A$2:$B$65,2)</f>
        <v>#N/A</v>
      </c>
      <c r="L119" s="167"/>
      <c r="M119" s="90" t="e">
        <f>VLOOKUP(L119,'DOSEN MANAJEMEN '!$A$2:$B$65,2)</f>
        <v>#N/A</v>
      </c>
      <c r="N119" s="168"/>
      <c r="O119" s="96" t="e">
        <f>VLOOKUP(N119,'DOSEN MANAJEMEN '!$A$2:$B$65,2)</f>
        <v>#N/A</v>
      </c>
      <c r="Q119" s="98"/>
      <c r="R119" s="92"/>
      <c r="S119" s="78"/>
      <c r="T119" s="89"/>
      <c r="U119" s="89"/>
      <c r="V119" s="89"/>
      <c r="W119" s="237"/>
      <c r="X119" s="111"/>
      <c r="Y119" s="120"/>
      <c r="Z119" s="86"/>
      <c r="AA119" s="86"/>
      <c r="AB119" s="86"/>
      <c r="AC119" s="86"/>
      <c r="AD119" s="235"/>
    </row>
    <row r="120" spans="1:30" s="151" customFormat="1" ht="20.25" customHeight="1" x14ac:dyDescent="0.3">
      <c r="A120" s="155"/>
      <c r="B120" s="155"/>
      <c r="C120" s="155"/>
      <c r="D120" s="155"/>
      <c r="E120" s="156"/>
      <c r="F120" s="155"/>
      <c r="G120" s="90"/>
      <c r="H120" s="169" t="s">
        <v>18</v>
      </c>
      <c r="I120" s="90" t="s">
        <v>101</v>
      </c>
      <c r="J120" s="90"/>
      <c r="K120" s="90" t="e">
        <f>VLOOKUP(J120,'DOSEN MANAJEMEN '!$A$2:$B$65,2)</f>
        <v>#N/A</v>
      </c>
      <c r="L120" s="170"/>
      <c r="M120" s="90" t="e">
        <f>VLOOKUP(L120,'DOSEN MANAJEMEN '!$A$2:$B$65,2)</f>
        <v>#N/A</v>
      </c>
      <c r="N120" s="171"/>
      <c r="O120" s="96" t="e">
        <f>VLOOKUP(N120,'DOSEN MANAJEMEN '!$A$2:$B$65,2)</f>
        <v>#N/A</v>
      </c>
      <c r="Q120" s="98"/>
      <c r="R120" s="92">
        <f>R112+1</f>
        <v>22</v>
      </c>
      <c r="S120" s="78" t="s">
        <v>212</v>
      </c>
      <c r="T120" s="89">
        <f>COUNTIF($K$4:$K$284,$S$2:$S$315)</f>
        <v>0</v>
      </c>
      <c r="U120" s="89">
        <f>COUNTIF($M$4:$M$284,$S$2:$S$315)</f>
        <v>5</v>
      </c>
      <c r="V120" s="89">
        <f>COUNTIF($O$4:$O$285,$S$2:$S$315)</f>
        <v>0</v>
      </c>
      <c r="W120" s="237">
        <f>SUM(T120:V120)</f>
        <v>5</v>
      </c>
      <c r="X120" s="86" t="s">
        <v>7</v>
      </c>
      <c r="Y120" s="87" t="s">
        <v>183</v>
      </c>
      <c r="Z120" s="86"/>
      <c r="AA120" s="86"/>
      <c r="AB120" s="86"/>
      <c r="AC120" s="86"/>
      <c r="AD120" s="235"/>
    </row>
    <row r="121" spans="1:30" s="151" customFormat="1" ht="20.25" customHeight="1" x14ac:dyDescent="0.3">
      <c r="A121" s="157"/>
      <c r="B121" s="157"/>
      <c r="C121" s="157"/>
      <c r="D121" s="157"/>
      <c r="E121" s="158"/>
      <c r="F121" s="157"/>
      <c r="G121" s="90"/>
      <c r="H121" s="169" t="s">
        <v>19</v>
      </c>
      <c r="I121" s="90" t="s">
        <v>101</v>
      </c>
      <c r="J121" s="90"/>
      <c r="K121" s="90" t="e">
        <f>VLOOKUP(J121,'DOSEN MANAJEMEN '!$A$2:$B$65,2)</f>
        <v>#N/A</v>
      </c>
      <c r="L121" s="170"/>
      <c r="M121" s="90" t="e">
        <f>VLOOKUP(L121,'DOSEN MANAJEMEN '!$A$2:$B$65,2)</f>
        <v>#N/A</v>
      </c>
      <c r="N121" s="171"/>
      <c r="O121" s="96" t="e">
        <f>VLOOKUP(N121,'DOSEN MANAJEMEN '!$A$2:$B$65,2)</f>
        <v>#N/A</v>
      </c>
      <c r="Q121" s="98"/>
      <c r="R121" s="92"/>
      <c r="S121" s="78"/>
      <c r="T121" s="89"/>
      <c r="U121" s="89"/>
      <c r="V121" s="89"/>
      <c r="W121" s="237"/>
      <c r="X121" s="105" t="s">
        <v>255</v>
      </c>
      <c r="Y121" s="120" t="s">
        <v>76</v>
      </c>
      <c r="Z121" s="86"/>
      <c r="AA121" s="86"/>
      <c r="AB121" s="86"/>
      <c r="AC121" s="235"/>
      <c r="AD121" s="235"/>
    </row>
    <row r="122" spans="1:30" s="151" customFormat="1" ht="20.25" customHeight="1" x14ac:dyDescent="0.3">
      <c r="A122" s="153"/>
      <c r="B122" s="153" t="s">
        <v>5</v>
      </c>
      <c r="C122" s="153" t="s">
        <v>6</v>
      </c>
      <c r="D122" s="153" t="s">
        <v>7</v>
      </c>
      <c r="E122" s="172" t="s">
        <v>0</v>
      </c>
      <c r="F122" s="153">
        <v>3</v>
      </c>
      <c r="G122" s="90"/>
      <c r="H122" s="169" t="s">
        <v>8</v>
      </c>
      <c r="I122" s="105" t="s">
        <v>111</v>
      </c>
      <c r="J122" s="105">
        <v>4</v>
      </c>
      <c r="K122" s="90" t="str">
        <f>VLOOKUP(J122,'DOSEN MANAJEMEN '!$A$2:$B$65,2)</f>
        <v>Dr. Rosida P. Adam, SE., MP.</v>
      </c>
      <c r="L122" s="170">
        <v>36</v>
      </c>
      <c r="M122" s="90" t="str">
        <f>VLOOKUP(L122,'DOSEN MANAJEMEN '!$A$2:$B$65,2)</f>
        <v>Erwan Sastrawan, S.E. M.M.</v>
      </c>
      <c r="N122" s="171"/>
      <c r="O122" s="96" t="e">
        <f>VLOOKUP(N122,'DOSEN MANAJEMEN '!$A$2:$B$65,2)</f>
        <v>#N/A</v>
      </c>
      <c r="Q122" s="98"/>
      <c r="R122" s="92"/>
      <c r="S122" s="78"/>
      <c r="T122" s="89"/>
      <c r="U122" s="89"/>
      <c r="V122" s="89"/>
      <c r="W122" s="237"/>
      <c r="X122" s="86"/>
      <c r="Y122" s="87"/>
      <c r="Z122" s="86"/>
      <c r="AA122" s="86"/>
      <c r="AB122" s="235"/>
      <c r="AC122" s="235"/>
      <c r="AD122" s="235"/>
    </row>
    <row r="123" spans="1:30" s="151" customFormat="1" ht="20.25" customHeight="1" x14ac:dyDescent="0.3">
      <c r="A123" s="155"/>
      <c r="B123" s="155"/>
      <c r="C123" s="155"/>
      <c r="D123" s="155"/>
      <c r="E123" s="173"/>
      <c r="F123" s="155"/>
      <c r="G123" s="90"/>
      <c r="H123" s="169" t="s">
        <v>9</v>
      </c>
      <c r="I123" s="105" t="s">
        <v>111</v>
      </c>
      <c r="J123" s="105">
        <v>16</v>
      </c>
      <c r="K123" s="90" t="str">
        <f>VLOOKUP(J123,'DOSEN MANAJEMEN '!$A$2:$B$65,2)</f>
        <v>Dr. Rahmat Mubaraq, SE.,M.Si.</v>
      </c>
      <c r="L123" s="170">
        <v>37</v>
      </c>
      <c r="M123" s="90" t="str">
        <f>VLOOKUP(L123,'DOSEN MANAJEMEN '!$A$2:$B$65,2)</f>
        <v>Rian Risendy, S.E., M.M</v>
      </c>
      <c r="N123" s="171"/>
      <c r="O123" s="96" t="e">
        <f>VLOOKUP(N123,'DOSEN MANAJEMEN '!$A$2:$B$65,2)</f>
        <v>#N/A</v>
      </c>
      <c r="Q123" s="98"/>
      <c r="R123" s="92"/>
      <c r="S123" s="78"/>
      <c r="T123" s="89"/>
      <c r="U123" s="89"/>
      <c r="V123" s="89"/>
      <c r="W123" s="237"/>
      <c r="X123" s="86"/>
      <c r="Y123" s="87"/>
      <c r="Z123" s="86"/>
      <c r="AA123" s="86"/>
      <c r="AB123" s="235"/>
      <c r="AC123" s="235"/>
      <c r="AD123" s="235"/>
    </row>
    <row r="124" spans="1:30" s="151" customFormat="1" ht="20.25" customHeight="1" x14ac:dyDescent="0.3">
      <c r="A124" s="155"/>
      <c r="B124" s="155"/>
      <c r="C124" s="155"/>
      <c r="D124" s="155"/>
      <c r="E124" s="173"/>
      <c r="F124" s="155"/>
      <c r="G124" s="90"/>
      <c r="H124" s="169" t="s">
        <v>10</v>
      </c>
      <c r="I124" s="105" t="s">
        <v>111</v>
      </c>
      <c r="J124" s="105">
        <v>53</v>
      </c>
      <c r="K124" s="90" t="str">
        <f>VLOOKUP(J124,'DOSEN MANAJEMEN '!$A$2:$B$65,2)</f>
        <v>Moh.Ali Murad,SE,M.Si</v>
      </c>
      <c r="L124" s="170">
        <v>20</v>
      </c>
      <c r="M124" s="90" t="str">
        <f>VLOOKUP(L124,'DOSEN MANAJEMEN '!$A$2:$B$65,2)</f>
        <v>Asriadi, S.E., M.Sc.</v>
      </c>
      <c r="N124" s="171"/>
      <c r="O124" s="96" t="e">
        <f>VLOOKUP(N124,'DOSEN MANAJEMEN '!$A$2:$B$65,2)</f>
        <v>#N/A</v>
      </c>
      <c r="Q124" s="98"/>
      <c r="R124" s="92"/>
      <c r="S124" s="78"/>
      <c r="T124" s="89"/>
      <c r="U124" s="89"/>
      <c r="V124" s="89"/>
      <c r="W124" s="237"/>
      <c r="X124" s="86"/>
      <c r="Y124" s="87"/>
      <c r="Z124" s="86"/>
      <c r="AA124" s="87" t="s">
        <v>246</v>
      </c>
      <c r="AB124" s="235"/>
      <c r="AC124" s="235"/>
      <c r="AD124" s="235"/>
    </row>
    <row r="125" spans="1:30" s="151" customFormat="1" ht="20.25" customHeight="1" x14ac:dyDescent="0.3">
      <c r="A125" s="157"/>
      <c r="B125" s="157"/>
      <c r="C125" s="157"/>
      <c r="D125" s="157"/>
      <c r="E125" s="174"/>
      <c r="F125" s="157"/>
      <c r="G125" s="90"/>
      <c r="H125" s="169" t="s">
        <v>11</v>
      </c>
      <c r="I125" s="105" t="s">
        <v>111</v>
      </c>
      <c r="J125" s="105">
        <v>57</v>
      </c>
      <c r="K125" s="90" t="str">
        <f>VLOOKUP(J125,'DOSEN MANAJEMEN '!$A$2:$B$65,2)</f>
        <v>Wiri Wirastuti, S.E.,M.Si</v>
      </c>
      <c r="L125" s="170">
        <v>21</v>
      </c>
      <c r="M125" s="90" t="str">
        <f>VLOOKUP(L125,'DOSEN MANAJEMEN '!$A$2:$B$65,2)</f>
        <v>Sri Wanti, S.E. MM.</v>
      </c>
      <c r="N125" s="171"/>
      <c r="O125" s="96" t="e">
        <f>VLOOKUP(N125,'DOSEN MANAJEMEN '!$A$2:$B$65,2)</f>
        <v>#N/A</v>
      </c>
      <c r="Q125" s="98"/>
      <c r="R125" s="92"/>
      <c r="S125" s="78"/>
      <c r="T125" s="89"/>
      <c r="U125" s="89"/>
      <c r="V125" s="89"/>
      <c r="W125" s="237"/>
      <c r="X125" s="86"/>
      <c r="Y125" s="87"/>
      <c r="Z125" s="86"/>
      <c r="AA125" s="86"/>
      <c r="AB125" s="235"/>
      <c r="AC125" s="235"/>
      <c r="AD125" s="235"/>
    </row>
    <row r="126" spans="1:30" s="151" customFormat="1" ht="20.25" customHeight="1" x14ac:dyDescent="0.3">
      <c r="A126" s="175">
        <v>3</v>
      </c>
      <c r="B126" s="175" t="s">
        <v>3</v>
      </c>
      <c r="C126" s="175"/>
      <c r="D126" s="175" t="s">
        <v>5</v>
      </c>
      <c r="E126" s="175" t="s">
        <v>2</v>
      </c>
      <c r="F126" s="175">
        <v>3</v>
      </c>
      <c r="G126" s="176" t="s">
        <v>91</v>
      </c>
      <c r="H126" s="176" t="s">
        <v>21</v>
      </c>
      <c r="I126" s="176" t="s">
        <v>111</v>
      </c>
      <c r="J126" s="176">
        <v>25</v>
      </c>
      <c r="K126" s="90" t="str">
        <f>VLOOKUP(J126,'DOSEN MANAJEMEN '!$A$2:$B$65,2)</f>
        <v>Prof. Dr. Djayani Nurdin,SE., M.Si</v>
      </c>
      <c r="L126" s="176">
        <v>33</v>
      </c>
      <c r="M126" s="90" t="str">
        <f>VLOOKUP(L126,'DOSEN MANAJEMEN '!$A$2:$B$65,2)</f>
        <v>Cici Rianty K.Bidin,SE.M.Si</v>
      </c>
      <c r="N126" s="90"/>
      <c r="O126" s="96" t="e">
        <f>VLOOKUP(N126,'DOSEN MANAJEMEN '!$A$2:$B$65,2)</f>
        <v>#N/A</v>
      </c>
      <c r="Q126" s="98"/>
      <c r="R126" s="92">
        <f>R120+1</f>
        <v>23</v>
      </c>
      <c r="S126" s="78" t="s">
        <v>213</v>
      </c>
      <c r="T126" s="89">
        <f>COUNTIF($K$4:$K$284,$S$2:$S$315)</f>
        <v>0</v>
      </c>
      <c r="U126" s="89">
        <f>COUNTIF($M$4:$M$284,$S$2:$S$315)</f>
        <v>5</v>
      </c>
      <c r="V126" s="89">
        <f>COUNTIF($O$4:$O$285,$S$2:$S$315)</f>
        <v>0</v>
      </c>
      <c r="W126" s="237">
        <f>SUM(T126:V126)</f>
        <v>5</v>
      </c>
      <c r="X126" s="105" t="s">
        <v>255</v>
      </c>
      <c r="Y126" s="120" t="s">
        <v>76</v>
      </c>
      <c r="Z126" s="86"/>
      <c r="AA126" s="86"/>
      <c r="AB126" s="235"/>
      <c r="AC126" s="235"/>
      <c r="AD126" s="235"/>
    </row>
    <row r="127" spans="1:30" s="151" customFormat="1" ht="20.25" customHeight="1" x14ac:dyDescent="0.3">
      <c r="A127" s="177"/>
      <c r="B127" s="177"/>
      <c r="C127" s="177"/>
      <c r="D127" s="177"/>
      <c r="E127" s="177"/>
      <c r="F127" s="177"/>
      <c r="G127" s="176" t="s">
        <v>92</v>
      </c>
      <c r="H127" s="176" t="s">
        <v>13</v>
      </c>
      <c r="I127" s="176" t="s">
        <v>111</v>
      </c>
      <c r="J127" s="176">
        <v>27</v>
      </c>
      <c r="K127" s="90" t="str">
        <f>VLOOKUP(J127,'DOSEN MANAJEMEN '!$A$2:$B$65,2)</f>
        <v xml:space="preserve">Prof. Dr. Muslimin, SE., MM. </v>
      </c>
      <c r="L127" s="178">
        <v>34</v>
      </c>
      <c r="M127" s="90" t="str">
        <f>VLOOKUP(L127,'DOSEN MANAJEMEN '!$A$2:$B$65,2)</f>
        <v>Dr.Juliana Kadang, S.E.,M.M.</v>
      </c>
      <c r="N127" s="90"/>
      <c r="O127" s="96" t="e">
        <f>VLOOKUP(N127,'DOSEN MANAJEMEN '!$A$2:$B$65,2)</f>
        <v>#N/A</v>
      </c>
      <c r="Q127" s="98"/>
      <c r="R127" s="92">
        <f>R126+1</f>
        <v>24</v>
      </c>
      <c r="S127" s="80" t="s">
        <v>214</v>
      </c>
      <c r="T127" s="89">
        <f>COUNTIF($K$4:$K$284,$S$2:$S$315)</f>
        <v>0</v>
      </c>
      <c r="U127" s="89">
        <f>COUNTIF($M$4:$M$284,$S$2:$S$315)</f>
        <v>4</v>
      </c>
      <c r="V127" s="89">
        <f>COUNTIF($O$4:$O$285,$S$2:$S$315)</f>
        <v>0</v>
      </c>
      <c r="W127" s="237">
        <f>SUM(T127:V127)</f>
        <v>4</v>
      </c>
      <c r="X127" s="86"/>
      <c r="Y127" s="86"/>
      <c r="Z127" s="86"/>
      <c r="AA127" s="231"/>
      <c r="AB127" s="235"/>
      <c r="AC127" s="235"/>
      <c r="AD127" s="235"/>
    </row>
    <row r="128" spans="1:30" s="151" customFormat="1" ht="20.25" customHeight="1" x14ac:dyDescent="0.3">
      <c r="A128" s="177"/>
      <c r="B128" s="177"/>
      <c r="C128" s="177"/>
      <c r="D128" s="177"/>
      <c r="E128" s="177"/>
      <c r="F128" s="177"/>
      <c r="G128" s="176" t="s">
        <v>93</v>
      </c>
      <c r="H128" s="176" t="s">
        <v>22</v>
      </c>
      <c r="I128" s="176" t="s">
        <v>111</v>
      </c>
      <c r="J128" s="176">
        <v>9</v>
      </c>
      <c r="K128" s="90" t="str">
        <f>VLOOKUP(J128,'DOSEN MANAJEMEN '!$A$2:$B$65,2)</f>
        <v>Prof. Dr. Syamsul Bachri, SE.,M.Si.</v>
      </c>
      <c r="L128" s="176">
        <v>7</v>
      </c>
      <c r="M128" s="90" t="str">
        <f>VLOOKUP(L128,'DOSEN MANAJEMEN '!$A$2:$B$65,2)</f>
        <v>Nirwan, SE., M.Si.</v>
      </c>
      <c r="N128" s="104"/>
      <c r="O128" s="96" t="e">
        <f>VLOOKUP(N128,'DOSEN MANAJEMEN '!$A$2:$B$65,2)</f>
        <v>#N/A</v>
      </c>
      <c r="Q128" s="98"/>
      <c r="R128" s="92">
        <f>R127+1</f>
        <v>25</v>
      </c>
      <c r="S128" s="80" t="s">
        <v>215</v>
      </c>
      <c r="T128" s="89">
        <f>COUNTIF($K$4:$K$284,$S$2:$S$315)</f>
        <v>4</v>
      </c>
      <c r="U128" s="89">
        <f>COUNTIF($M$4:$M$284,$S$2:$S$315)</f>
        <v>0</v>
      </c>
      <c r="V128" s="89">
        <f>COUNTIF($O$4:$O$285,$S$2:$S$315)</f>
        <v>0</v>
      </c>
      <c r="W128" s="237">
        <f>SUM(T128:V128)</f>
        <v>4</v>
      </c>
      <c r="X128" s="86"/>
      <c r="Y128" s="86"/>
      <c r="Z128" s="86"/>
      <c r="AA128" s="235"/>
      <c r="AB128" s="235"/>
      <c r="AC128" s="235"/>
      <c r="AD128" s="235"/>
    </row>
    <row r="129" spans="1:30" s="151" customFormat="1" ht="20.25" customHeight="1" x14ac:dyDescent="0.3">
      <c r="A129" s="177"/>
      <c r="B129" s="177"/>
      <c r="C129" s="177"/>
      <c r="D129" s="177"/>
      <c r="E129" s="177"/>
      <c r="F129" s="177"/>
      <c r="G129" s="176" t="s">
        <v>94</v>
      </c>
      <c r="H129" s="176" t="s">
        <v>23</v>
      </c>
      <c r="I129" s="176" t="s">
        <v>111</v>
      </c>
      <c r="J129" s="176">
        <v>28</v>
      </c>
      <c r="K129" s="90" t="str">
        <f>VLOOKUP(J129,'DOSEN MANAJEMEN '!$A$2:$B$65,2)</f>
        <v>Dr.Vitayanti Fattah, SE., M.Si.</v>
      </c>
      <c r="L129" s="176">
        <v>24</v>
      </c>
      <c r="M129" s="90" t="str">
        <f>VLOOKUP(L129,'DOSEN MANAJEMEN '!$A$2:$B$65,2)</f>
        <v>H. Muh. Faisal, SE., M.Si</v>
      </c>
      <c r="N129" s="90"/>
      <c r="O129" s="96" t="e">
        <f>VLOOKUP(N129,'DOSEN MANAJEMEN '!$A$2:$B$65,2)</f>
        <v>#N/A</v>
      </c>
      <c r="Q129" s="98"/>
      <c r="R129" s="92"/>
      <c r="S129" s="80"/>
      <c r="T129" s="89"/>
      <c r="U129" s="89"/>
      <c r="V129" s="89"/>
      <c r="W129" s="237"/>
      <c r="X129" s="86"/>
      <c r="Y129" s="86"/>
      <c r="Z129" s="86"/>
      <c r="AA129" s="235"/>
      <c r="AB129" s="235"/>
      <c r="AC129" s="235"/>
      <c r="AD129" s="235"/>
    </row>
    <row r="130" spans="1:30" s="151" customFormat="1" ht="20.25" customHeight="1" x14ac:dyDescent="0.3">
      <c r="A130" s="177"/>
      <c r="B130" s="177"/>
      <c r="C130" s="177"/>
      <c r="D130" s="177"/>
      <c r="E130" s="177"/>
      <c r="F130" s="177"/>
      <c r="G130" s="176" t="s">
        <v>95</v>
      </c>
      <c r="H130" s="176" t="s">
        <v>38</v>
      </c>
      <c r="I130" s="176" t="s">
        <v>111</v>
      </c>
      <c r="J130" s="176">
        <v>13</v>
      </c>
      <c r="K130" s="90" t="str">
        <f>VLOOKUP(J130,'DOSEN MANAJEMEN '!$A$2:$B$65,2)</f>
        <v>Dr.Zakiyah Zahara, SE., MM</v>
      </c>
      <c r="L130" s="176">
        <v>15</v>
      </c>
      <c r="M130" s="90" t="str">
        <f>VLOOKUP(L130,'DOSEN MANAJEMEN '!$A$2:$B$65,2)</f>
        <v>Dr. Ira Nuriya Santi,SE.M.Si</v>
      </c>
      <c r="N130" s="90"/>
      <c r="O130" s="96" t="e">
        <f>VLOOKUP(N130,'DOSEN MANAJEMEN '!$A$2:$B$65,2)</f>
        <v>#N/A</v>
      </c>
      <c r="Q130" s="98"/>
      <c r="R130" s="92"/>
      <c r="S130" s="80"/>
      <c r="T130" s="89"/>
      <c r="U130" s="89"/>
      <c r="V130" s="89"/>
      <c r="W130" s="237"/>
      <c r="X130" s="86"/>
      <c r="Y130" s="86"/>
      <c r="Z130" s="86"/>
      <c r="AA130" s="235"/>
      <c r="AB130" s="235"/>
      <c r="AC130" s="235"/>
      <c r="AD130" s="235"/>
    </row>
    <row r="131" spans="1:30" s="151" customFormat="1" ht="20.25" customHeight="1" x14ac:dyDescent="0.3">
      <c r="A131" s="177"/>
      <c r="B131" s="177"/>
      <c r="C131" s="177"/>
      <c r="D131" s="177"/>
      <c r="E131" s="177"/>
      <c r="F131" s="177"/>
      <c r="G131" s="176" t="s">
        <v>96</v>
      </c>
      <c r="H131" s="176" t="s">
        <v>39</v>
      </c>
      <c r="I131" s="176" t="s">
        <v>111</v>
      </c>
      <c r="J131" s="176">
        <v>8</v>
      </c>
      <c r="K131" s="90" t="str">
        <f>VLOOKUP(J131,'DOSEN MANAJEMEN '!$A$2:$B$65,2)</f>
        <v>Dr. Elimawaty Rombe, SE., M.Si.</v>
      </c>
      <c r="L131" s="176">
        <v>26</v>
      </c>
      <c r="M131" s="90" t="str">
        <f>VLOOKUP(L131,'DOSEN MANAJEMEN '!$A$2:$B$65,2)</f>
        <v xml:space="preserve">Dr. Muhammad Nofal, SE., DEA. </v>
      </c>
      <c r="N131" s="90"/>
      <c r="O131" s="96" t="e">
        <f>VLOOKUP(N131,'DOSEN MANAJEMEN '!$A$2:$B$65,2)</f>
        <v>#N/A</v>
      </c>
      <c r="Q131" s="98"/>
      <c r="R131" s="92"/>
      <c r="S131" s="80"/>
      <c r="T131" s="89"/>
      <c r="U131" s="89"/>
      <c r="V131" s="89"/>
      <c r="W131" s="237"/>
      <c r="X131" s="86"/>
      <c r="Y131" s="86"/>
      <c r="Z131" s="86"/>
      <c r="AA131" s="235"/>
      <c r="AB131" s="235"/>
      <c r="AC131" s="235"/>
      <c r="AD131" s="235"/>
    </row>
    <row r="132" spans="1:30" s="151" customFormat="1" ht="20.25" customHeight="1" x14ac:dyDescent="0.3">
      <c r="A132" s="177"/>
      <c r="B132" s="177"/>
      <c r="C132" s="177"/>
      <c r="D132" s="177"/>
      <c r="E132" s="177"/>
      <c r="F132" s="177"/>
      <c r="G132" s="176" t="s">
        <v>97</v>
      </c>
      <c r="H132" s="176" t="s">
        <v>63</v>
      </c>
      <c r="I132" s="176" t="s">
        <v>111</v>
      </c>
      <c r="J132" s="176">
        <v>3</v>
      </c>
      <c r="K132" s="90" t="str">
        <f>VLOOKUP(J132,'DOSEN MANAJEMEN '!$A$2:$B$65,2)</f>
        <v>Dr. Harifuddin Thahir, SE., MP.</v>
      </c>
      <c r="L132" s="90">
        <v>23</v>
      </c>
      <c r="M132" s="90" t="str">
        <f>VLOOKUP(L132,'DOSEN MANAJEMEN '!$A$2:$B$65,2)</f>
        <v>Dr. Nur Hilal, SE., MM.</v>
      </c>
      <c r="N132" s="90"/>
      <c r="O132" s="96" t="e">
        <f>VLOOKUP(N132,'DOSEN MANAJEMEN '!$A$2:$B$65,2)</f>
        <v>#N/A</v>
      </c>
      <c r="Q132" s="98"/>
      <c r="R132" s="92"/>
      <c r="S132" s="80"/>
      <c r="T132" s="89"/>
      <c r="U132" s="89"/>
      <c r="V132" s="89"/>
      <c r="W132" s="237"/>
      <c r="X132" s="86"/>
      <c r="Y132" s="86"/>
      <c r="Z132" s="86"/>
      <c r="AA132" s="235"/>
      <c r="AB132" s="235"/>
      <c r="AC132" s="235"/>
      <c r="AD132" s="235"/>
    </row>
    <row r="133" spans="1:30" s="151" customFormat="1" ht="15" x14ac:dyDescent="0.3">
      <c r="A133" s="179"/>
      <c r="B133" s="179"/>
      <c r="C133" s="179"/>
      <c r="D133" s="179"/>
      <c r="E133" s="179"/>
      <c r="F133" s="179"/>
      <c r="G133" s="176" t="s">
        <v>98</v>
      </c>
      <c r="H133" s="176" t="s">
        <v>81</v>
      </c>
      <c r="I133" s="176" t="s">
        <v>111</v>
      </c>
      <c r="J133" s="176">
        <v>1</v>
      </c>
      <c r="K133" s="90" t="str">
        <f>VLOOKUP(J133,'DOSEN MANAJEMEN '!$A$2:$B$65,2)</f>
        <v>Dr. Suardi, SE., M.Si.</v>
      </c>
      <c r="L133" s="180">
        <v>11</v>
      </c>
      <c r="M133" s="90" t="str">
        <f>VLOOKUP(L133,'DOSEN MANAJEMEN '!$A$2:$B$65,2)</f>
        <v>Muzakir Tombolotutu, SE., M.Si.</v>
      </c>
      <c r="N133" s="90"/>
      <c r="O133" s="96" t="e">
        <f>VLOOKUP(N133,'DOSEN MANAJEMEN '!$A$2:$B$65,2)</f>
        <v>#N/A</v>
      </c>
      <c r="Q133" s="98"/>
      <c r="R133" s="92"/>
      <c r="S133" s="80"/>
      <c r="T133" s="89"/>
      <c r="U133" s="89"/>
      <c r="V133" s="89"/>
      <c r="W133" s="237"/>
      <c r="X133" s="86"/>
      <c r="Y133" s="86"/>
      <c r="Z133" s="86"/>
      <c r="AA133" s="235"/>
      <c r="AB133" s="235"/>
      <c r="AC133" s="235"/>
      <c r="AD133" s="235"/>
    </row>
    <row r="134" spans="1:30" s="151" customFormat="1" ht="33.75" customHeight="1" x14ac:dyDescent="0.3">
      <c r="A134" s="159"/>
      <c r="B134" s="159"/>
      <c r="C134" s="159"/>
      <c r="D134" s="159"/>
      <c r="E134" s="159"/>
      <c r="F134" s="159"/>
      <c r="G134" s="159"/>
      <c r="H134" s="159"/>
      <c r="I134" s="159"/>
      <c r="J134" s="159"/>
      <c r="K134" s="90" t="e">
        <f>VLOOKUP(J134,'DOSEN MANAJEMEN '!$A$2:$B$65,2)</f>
        <v>#N/A</v>
      </c>
      <c r="L134" s="181"/>
      <c r="M134" s="90" t="e">
        <f>VLOOKUP(L134,'DOSEN MANAJEMEN '!$A$2:$B$65,2)</f>
        <v>#N/A</v>
      </c>
      <c r="N134" s="104"/>
      <c r="O134" s="96" t="e">
        <f>VLOOKUP(N134,'DOSEN MANAJEMEN '!$A$2:$B$65,2)</f>
        <v>#N/A</v>
      </c>
      <c r="Q134" s="98"/>
      <c r="R134" s="92"/>
      <c r="S134" s="80"/>
      <c r="T134" s="89"/>
      <c r="U134" s="89"/>
      <c r="V134" s="89"/>
      <c r="W134" s="237"/>
      <c r="X134" s="86"/>
      <c r="Y134" s="86"/>
      <c r="Z134" s="86"/>
      <c r="AA134" s="235"/>
      <c r="AB134" s="235"/>
      <c r="AC134" s="235"/>
      <c r="AD134" s="235"/>
    </row>
    <row r="135" spans="1:30" s="151" customFormat="1" ht="20.25" customHeight="1" x14ac:dyDescent="0.3">
      <c r="A135" s="182" t="s">
        <v>77</v>
      </c>
      <c r="B135" s="149"/>
      <c r="C135" s="149"/>
      <c r="D135" s="160"/>
      <c r="E135" s="160"/>
      <c r="F135" s="160"/>
      <c r="G135" s="160" t="s">
        <v>100</v>
      </c>
      <c r="H135" s="160"/>
      <c r="I135" s="160"/>
      <c r="J135" s="160"/>
      <c r="K135" s="90" t="e">
        <f>VLOOKUP(J135,'DOSEN MANAJEMEN '!$A$2:$B$65,2)</f>
        <v>#N/A</v>
      </c>
      <c r="L135" s="128"/>
      <c r="M135" s="90" t="e">
        <f>VLOOKUP(L135,'DOSEN MANAJEMEN '!$A$2:$B$65,2)</f>
        <v>#N/A</v>
      </c>
      <c r="N135" s="134"/>
      <c r="O135" s="96" t="e">
        <f>VLOOKUP(N135,'DOSEN MANAJEMEN '!$A$2:$B$65,2)</f>
        <v>#N/A</v>
      </c>
      <c r="Q135" s="98"/>
      <c r="R135" s="92"/>
      <c r="S135" s="80"/>
      <c r="T135" s="89"/>
      <c r="U135" s="89"/>
      <c r="V135" s="89"/>
      <c r="W135" s="237"/>
      <c r="X135" s="86"/>
      <c r="Y135" s="86"/>
      <c r="Z135" s="86"/>
      <c r="AA135" s="235"/>
      <c r="AB135" s="235"/>
      <c r="AC135" s="235"/>
      <c r="AD135" s="235"/>
    </row>
    <row r="136" spans="1:30" s="151" customFormat="1" ht="20.25" customHeight="1" x14ac:dyDescent="0.3">
      <c r="A136" s="152" t="s">
        <v>55</v>
      </c>
      <c r="B136" s="152" t="s">
        <v>54</v>
      </c>
      <c r="C136" s="152"/>
      <c r="D136" s="152" t="s">
        <v>52</v>
      </c>
      <c r="E136" s="152" t="s">
        <v>51</v>
      </c>
      <c r="F136" s="152" t="s">
        <v>31</v>
      </c>
      <c r="G136" s="152" t="s">
        <v>56</v>
      </c>
      <c r="H136" s="152" t="s">
        <v>57</v>
      </c>
      <c r="I136" s="152"/>
      <c r="J136" s="152"/>
      <c r="K136" s="90" t="e">
        <f>VLOOKUP(J136,'DOSEN MANAJEMEN '!$A$2:$B$65,2)</f>
        <v>#N/A</v>
      </c>
      <c r="L136" s="152"/>
      <c r="M136" s="90" t="e">
        <f>VLOOKUP(L136,'DOSEN MANAJEMEN '!$A$2:$B$65,2)</f>
        <v>#N/A</v>
      </c>
      <c r="N136" s="90"/>
      <c r="O136" s="96" t="e">
        <f>VLOOKUP(N136,'DOSEN MANAJEMEN '!$A$2:$B$65,2)</f>
        <v>#N/A</v>
      </c>
      <c r="Q136" s="98"/>
      <c r="R136" s="92"/>
      <c r="S136" s="80"/>
      <c r="T136" s="89"/>
      <c r="U136" s="89"/>
      <c r="V136" s="89"/>
      <c r="W136" s="237"/>
      <c r="X136" s="86"/>
      <c r="Y136" s="86"/>
      <c r="Z136" s="86"/>
      <c r="AA136" s="235"/>
      <c r="AB136" s="235"/>
      <c r="AC136" s="235"/>
      <c r="AD136" s="235"/>
    </row>
    <row r="137" spans="1:30" s="151" customFormat="1" ht="20.25" customHeight="1" x14ac:dyDescent="0.3">
      <c r="A137" s="153"/>
      <c r="B137" s="153" t="s">
        <v>5</v>
      </c>
      <c r="C137" s="153" t="s">
        <v>256</v>
      </c>
      <c r="D137" s="153" t="s">
        <v>255</v>
      </c>
      <c r="E137" s="154" t="s">
        <v>1</v>
      </c>
      <c r="F137" s="153">
        <v>3</v>
      </c>
      <c r="G137" s="140" t="s">
        <v>92</v>
      </c>
      <c r="H137" s="140" t="s">
        <v>8</v>
      </c>
      <c r="I137" s="140" t="s">
        <v>111</v>
      </c>
      <c r="J137" s="140">
        <v>12</v>
      </c>
      <c r="K137" s="90" t="str">
        <f>VLOOKUP(J137,'DOSEN MANAJEMEN '!$A$2:$B$65,2)</f>
        <v>Ponirin,SE.,M.Bus., Ph.D.</v>
      </c>
      <c r="L137" s="95">
        <v>20</v>
      </c>
      <c r="M137" s="90" t="str">
        <f>VLOOKUP(L137,'DOSEN MANAJEMEN '!$A$2:$B$65,2)</f>
        <v>Asriadi, S.E., M.Sc.</v>
      </c>
      <c r="N137" s="90"/>
      <c r="O137" s="96" t="e">
        <f>VLOOKUP(N137,'DOSEN MANAJEMEN '!$A$2:$B$65,2)</f>
        <v>#N/A</v>
      </c>
      <c r="Q137" s="98"/>
      <c r="R137" s="92"/>
      <c r="S137" s="80"/>
      <c r="T137" s="89"/>
      <c r="U137" s="89"/>
      <c r="V137" s="89"/>
      <c r="W137" s="237"/>
      <c r="X137" s="86"/>
      <c r="Y137" s="86"/>
      <c r="Z137" s="86"/>
      <c r="AA137" s="235"/>
      <c r="AB137" s="235"/>
      <c r="AC137" s="235"/>
      <c r="AD137" s="235"/>
    </row>
    <row r="138" spans="1:30" s="169" customFormat="1" ht="20.25" customHeight="1" x14ac:dyDescent="0.3">
      <c r="A138" s="155"/>
      <c r="B138" s="155"/>
      <c r="C138" s="155"/>
      <c r="D138" s="155"/>
      <c r="E138" s="156"/>
      <c r="F138" s="155"/>
      <c r="G138" s="140" t="s">
        <v>87</v>
      </c>
      <c r="H138" s="140" t="s">
        <v>9</v>
      </c>
      <c r="I138" s="140" t="s">
        <v>111</v>
      </c>
      <c r="J138" s="140">
        <v>14</v>
      </c>
      <c r="K138" s="90" t="str">
        <f>VLOOKUP(J138,'DOSEN MANAJEMEN '!$A$2:$B$65,2)</f>
        <v>Dr.Maskuri Sutomo, SE.,M.Si.</v>
      </c>
      <c r="L138" s="95">
        <v>57</v>
      </c>
      <c r="M138" s="90" t="str">
        <f>VLOOKUP(L138,'DOSEN MANAJEMEN '!$A$2:$B$65,2)</f>
        <v>Wiri Wirastuti, S.E.,M.Si</v>
      </c>
      <c r="N138" s="90"/>
      <c r="O138" s="96" t="e">
        <f>VLOOKUP(N138,'DOSEN MANAJEMEN '!$A$2:$B$65,2)</f>
        <v>#N/A</v>
      </c>
      <c r="P138" s="151"/>
      <c r="Q138" s="98"/>
      <c r="R138" s="92"/>
      <c r="S138" s="80"/>
      <c r="T138" s="89"/>
      <c r="U138" s="89"/>
      <c r="V138" s="89"/>
      <c r="W138" s="237"/>
      <c r="X138" s="86"/>
      <c r="Y138" s="86"/>
      <c r="Z138" s="86"/>
      <c r="AA138" s="235"/>
      <c r="AB138" s="235"/>
      <c r="AC138" s="235"/>
      <c r="AD138" s="235"/>
    </row>
    <row r="139" spans="1:30" s="169" customFormat="1" ht="20.25" customHeight="1" x14ac:dyDescent="0.3">
      <c r="A139" s="155"/>
      <c r="B139" s="155"/>
      <c r="C139" s="155"/>
      <c r="D139" s="155"/>
      <c r="E139" s="156"/>
      <c r="F139" s="155"/>
      <c r="G139" s="140" t="s">
        <v>192</v>
      </c>
      <c r="H139" s="140" t="s">
        <v>10</v>
      </c>
      <c r="I139" s="140" t="s">
        <v>111</v>
      </c>
      <c r="J139" s="140">
        <v>4</v>
      </c>
      <c r="K139" s="90" t="str">
        <f>VLOOKUP(J139,'DOSEN MANAJEMEN '!$A$2:$B$65,2)</f>
        <v>Dr. Rosida P. Adam, SE., MP.</v>
      </c>
      <c r="L139" s="95">
        <v>37</v>
      </c>
      <c r="M139" s="90" t="str">
        <f>VLOOKUP(L139,'DOSEN MANAJEMEN '!$A$2:$B$65,2)</f>
        <v>Rian Risendy, S.E., M.M</v>
      </c>
      <c r="N139" s="90"/>
      <c r="O139" s="96" t="e">
        <f>VLOOKUP(N139,'DOSEN MANAJEMEN '!$A$2:$B$65,2)</f>
        <v>#N/A</v>
      </c>
      <c r="P139" s="151"/>
      <c r="Q139" s="98"/>
      <c r="R139" s="92"/>
      <c r="S139" s="80"/>
      <c r="T139" s="89"/>
      <c r="U139" s="89"/>
      <c r="V139" s="89"/>
      <c r="W139" s="237"/>
      <c r="X139" s="86"/>
      <c r="Y139" s="86"/>
      <c r="Z139" s="86"/>
      <c r="AA139" s="235"/>
      <c r="AB139" s="235"/>
      <c r="AC139" s="235"/>
      <c r="AD139" s="235"/>
    </row>
    <row r="140" spans="1:30" s="169" customFormat="1" ht="20.25" customHeight="1" x14ac:dyDescent="0.3">
      <c r="A140" s="155"/>
      <c r="B140" s="155"/>
      <c r="C140" s="155"/>
      <c r="D140" s="155"/>
      <c r="E140" s="156"/>
      <c r="F140" s="155"/>
      <c r="G140" s="140" t="s">
        <v>89</v>
      </c>
      <c r="H140" s="140" t="s">
        <v>11</v>
      </c>
      <c r="I140" s="140" t="s">
        <v>111</v>
      </c>
      <c r="J140" s="140">
        <v>51</v>
      </c>
      <c r="K140" s="90" t="str">
        <f>VLOOKUP(J140,'DOSEN MANAJEMEN '!$A$2:$B$65,2)</f>
        <v>Dr. Lina Mahardiana, SE., M.Si.</v>
      </c>
      <c r="L140" s="95">
        <v>60</v>
      </c>
      <c r="M140" s="90" t="str">
        <f>VLOOKUP(L140,'DOSEN MANAJEMEN '!$A$2:$B$65,2)</f>
        <v>Faruq Lamusa, S.E. M.M.</v>
      </c>
      <c r="N140" s="141"/>
      <c r="O140" s="96" t="e">
        <f>VLOOKUP(N140,'DOSEN MANAJEMEN '!$A$2:$B$65,2)</f>
        <v>#N/A</v>
      </c>
      <c r="P140" s="151"/>
      <c r="Q140" s="98"/>
      <c r="R140" s="92"/>
      <c r="S140" s="80"/>
      <c r="T140" s="89"/>
      <c r="U140" s="89"/>
      <c r="V140" s="89"/>
      <c r="W140" s="237"/>
      <c r="X140" s="86"/>
      <c r="Y140" s="86"/>
      <c r="Z140" s="86"/>
      <c r="AA140" s="235"/>
      <c r="AB140" s="235"/>
      <c r="AC140" s="235"/>
      <c r="AD140" s="235"/>
    </row>
    <row r="141" spans="1:30" s="169" customFormat="1" ht="20.25" customHeight="1" x14ac:dyDescent="0.3">
      <c r="A141" s="155"/>
      <c r="B141" s="155"/>
      <c r="C141" s="155" t="s">
        <v>43</v>
      </c>
      <c r="D141" s="155" t="s">
        <v>258</v>
      </c>
      <c r="E141" s="173" t="s">
        <v>0</v>
      </c>
      <c r="F141" s="155"/>
      <c r="G141" s="140" t="s">
        <v>90</v>
      </c>
      <c r="H141" s="140" t="s">
        <v>8</v>
      </c>
      <c r="I141" s="140" t="s">
        <v>111</v>
      </c>
      <c r="J141" s="140">
        <v>27</v>
      </c>
      <c r="K141" s="90" t="str">
        <f>VLOOKUP(J141,'DOSEN MANAJEMEN '!$A$2:$B$65,2)</f>
        <v xml:space="preserve">Prof. Dr. Muslimin, SE., MM. </v>
      </c>
      <c r="L141" s="90">
        <v>30</v>
      </c>
      <c r="M141" s="90" t="str">
        <f>VLOOKUP(L141,'DOSEN MANAJEMEN '!$A$2:$B$65,2)</f>
        <v>Dr. Darman,SE.,MM</v>
      </c>
      <c r="N141" s="141"/>
      <c r="O141" s="96" t="e">
        <f>VLOOKUP(N141,'DOSEN MANAJEMEN '!$A$2:$B$65,2)</f>
        <v>#N/A</v>
      </c>
      <c r="P141" s="151"/>
      <c r="Q141" s="98"/>
      <c r="R141" s="92">
        <f>R128+1</f>
        <v>26</v>
      </c>
      <c r="S141" s="80" t="s">
        <v>114</v>
      </c>
      <c r="T141" s="89">
        <f>COUNTIF($K$4:$K$284,$S$2:$S$315)</f>
        <v>2</v>
      </c>
      <c r="U141" s="89">
        <f>COUNTIF($M$4:$M$284,$S$2:$S$315)</f>
        <v>2</v>
      </c>
      <c r="V141" s="89">
        <f>COUNTIF($O$4:$O$285,$S$2:$S$315)</f>
        <v>0</v>
      </c>
      <c r="W141" s="237">
        <f>SUM(T141:V141)</f>
        <v>4</v>
      </c>
      <c r="X141" s="86" t="s">
        <v>33</v>
      </c>
      <c r="Y141" s="86" t="s">
        <v>179</v>
      </c>
      <c r="Z141" s="86"/>
      <c r="AA141" s="235"/>
      <c r="AB141" s="235"/>
      <c r="AC141" s="235"/>
      <c r="AD141" s="235"/>
    </row>
    <row r="142" spans="1:30" s="169" customFormat="1" ht="20.25" customHeight="1" x14ac:dyDescent="0.3">
      <c r="A142" s="155"/>
      <c r="B142" s="155"/>
      <c r="C142" s="155"/>
      <c r="D142" s="155"/>
      <c r="E142" s="173"/>
      <c r="F142" s="155"/>
      <c r="G142" s="140" t="s">
        <v>180</v>
      </c>
      <c r="H142" s="140" t="s">
        <v>9</v>
      </c>
      <c r="I142" s="140" t="s">
        <v>111</v>
      </c>
      <c r="J142" s="140">
        <v>25</v>
      </c>
      <c r="K142" s="90" t="str">
        <f>VLOOKUP(J142,'DOSEN MANAJEMEN '!$A$2:$B$65,2)</f>
        <v>Prof. Dr. Djayani Nurdin,SE., M.Si</v>
      </c>
      <c r="L142" s="90">
        <v>29</v>
      </c>
      <c r="M142" s="90" t="str">
        <f>VLOOKUP(L142,'DOSEN MANAJEMEN '!$A$2:$B$65,2)</f>
        <v>Dr. Muh. Yunus Kasim, SE., M.Si.</v>
      </c>
      <c r="N142" s="141"/>
      <c r="O142" s="96" t="e">
        <f>VLOOKUP(N142,'DOSEN MANAJEMEN '!$A$2:$B$65,2)</f>
        <v>#N/A</v>
      </c>
      <c r="P142" s="151"/>
      <c r="Q142" s="98"/>
      <c r="R142" s="92">
        <f>R141+1</f>
        <v>27</v>
      </c>
      <c r="S142" s="80" t="s">
        <v>216</v>
      </c>
      <c r="T142" s="89">
        <f>COUNTIF($K$4:$K$284,$S$2:$S$315)</f>
        <v>5</v>
      </c>
      <c r="U142" s="89">
        <f>COUNTIF($M$4:$M$284,$S$2:$S$315)</f>
        <v>0</v>
      </c>
      <c r="V142" s="89">
        <f>COUNTIF($O$4:$O$285,$S$2:$S$315)</f>
        <v>0</v>
      </c>
      <c r="W142" s="237">
        <f>SUM(T142:V142)</f>
        <v>5</v>
      </c>
      <c r="X142" s="86" t="s">
        <v>33</v>
      </c>
      <c r="Y142" s="86" t="s">
        <v>179</v>
      </c>
      <c r="Z142" s="86"/>
      <c r="AA142" s="235"/>
      <c r="AB142" s="235"/>
      <c r="AC142" s="235"/>
      <c r="AD142" s="235"/>
    </row>
    <row r="143" spans="1:30" s="169" customFormat="1" ht="20.25" customHeight="1" x14ac:dyDescent="0.3">
      <c r="A143" s="155"/>
      <c r="B143" s="155"/>
      <c r="C143" s="155" t="s">
        <v>45</v>
      </c>
      <c r="D143" s="155" t="s">
        <v>259</v>
      </c>
      <c r="E143" s="173" t="s">
        <v>0</v>
      </c>
      <c r="F143" s="155"/>
      <c r="G143" s="140" t="s">
        <v>91</v>
      </c>
      <c r="H143" s="140" t="s">
        <v>26</v>
      </c>
      <c r="I143" s="140" t="s">
        <v>111</v>
      </c>
      <c r="J143" s="140">
        <v>40</v>
      </c>
      <c r="K143" s="90" t="str">
        <f>VLOOKUP(J143,'DOSEN MANAJEMEN '!$A$2:$B$65,2)</f>
        <v>Dr. Husein H.M. Saleh, SE., M.S.</v>
      </c>
      <c r="L143" s="90">
        <v>44</v>
      </c>
      <c r="M143" s="90" t="str">
        <f>VLOOKUP(L143,'DOSEN MANAJEMEN '!$A$2:$B$65,2)</f>
        <v>Dr. Asngadi, SE., M.Si.</v>
      </c>
      <c r="N143" s="141"/>
      <c r="O143" s="96" t="e">
        <f>VLOOKUP(N143,'DOSEN MANAJEMEN '!$A$2:$B$65,2)</f>
        <v>#N/A</v>
      </c>
      <c r="Q143" s="98"/>
      <c r="R143" s="92">
        <f>R142+1</f>
        <v>28</v>
      </c>
      <c r="S143" s="80" t="s">
        <v>217</v>
      </c>
      <c r="T143" s="89">
        <f>COUNTIF($K$4:$K$284,$S$2:$S$315)</f>
        <v>3</v>
      </c>
      <c r="U143" s="89">
        <f>COUNTIF($M$4:$M$284,$S$2:$S$315)</f>
        <v>0</v>
      </c>
      <c r="V143" s="89">
        <f>COUNTIF($O$4:$O$285,$S$2:$S$315)</f>
        <v>0</v>
      </c>
      <c r="W143" s="237">
        <f>SUM(T143:V143)</f>
        <v>3</v>
      </c>
      <c r="X143" s="86" t="s">
        <v>33</v>
      </c>
      <c r="Y143" s="86" t="s">
        <v>179</v>
      </c>
      <c r="Z143" s="86"/>
      <c r="AA143" s="235"/>
      <c r="AB143" s="235"/>
      <c r="AC143" s="235"/>
      <c r="AD143" s="235"/>
    </row>
    <row r="144" spans="1:30" s="169" customFormat="1" ht="20.25" customHeight="1" x14ac:dyDescent="0.3">
      <c r="A144" s="160"/>
      <c r="B144" s="160"/>
      <c r="C144" s="160"/>
      <c r="D144" s="160"/>
      <c r="E144" s="160"/>
      <c r="F144" s="160"/>
      <c r="G144" s="159"/>
      <c r="H144" s="160"/>
      <c r="I144" s="160"/>
      <c r="J144" s="160"/>
      <c r="K144" s="90" t="e">
        <f>VLOOKUP(J144,'DOSEN MANAJEMEN '!$A$2:$B$65,2)</f>
        <v>#N/A</v>
      </c>
      <c r="L144" s="160"/>
      <c r="M144" s="90" t="e">
        <f>VLOOKUP(L144,'DOSEN MANAJEMEN '!$A$2:$B$65,2)</f>
        <v>#N/A</v>
      </c>
      <c r="N144" s="104"/>
      <c r="O144" s="96" t="e">
        <f>VLOOKUP(N144,'DOSEN MANAJEMEN '!$A$2:$B$65,2)</f>
        <v>#N/A</v>
      </c>
      <c r="Q144" s="98"/>
      <c r="R144" s="92"/>
      <c r="S144" s="80"/>
      <c r="T144" s="89"/>
      <c r="U144" s="89"/>
      <c r="V144" s="89"/>
      <c r="W144" s="237"/>
      <c r="X144" s="86"/>
      <c r="Y144" s="86"/>
      <c r="Z144" s="86"/>
      <c r="AA144" s="235"/>
      <c r="AB144" s="235"/>
      <c r="AC144" s="235"/>
      <c r="AD144" s="235"/>
    </row>
    <row r="145" spans="1:30" s="151" customFormat="1" ht="15" x14ac:dyDescent="0.3">
      <c r="A145" s="183" t="s">
        <v>260</v>
      </c>
      <c r="B145" s="161"/>
      <c r="C145" s="161"/>
      <c r="D145" s="184"/>
      <c r="E145" s="184"/>
      <c r="F145" s="184"/>
      <c r="G145" s="184" t="s">
        <v>100</v>
      </c>
      <c r="H145" s="184"/>
      <c r="I145" s="184"/>
      <c r="J145" s="184"/>
      <c r="K145" s="90" t="e">
        <f>VLOOKUP(J145,'DOSEN MANAJEMEN '!$A$2:$B$65,2)</f>
        <v>#N/A</v>
      </c>
      <c r="L145" s="163"/>
      <c r="M145" s="90" t="e">
        <f>VLOOKUP(L145,'DOSEN MANAJEMEN '!$A$2:$B$65,2)</f>
        <v>#N/A</v>
      </c>
      <c r="N145" s="104"/>
      <c r="O145" s="96" t="e">
        <f>VLOOKUP(N145,'DOSEN MANAJEMEN '!$A$2:$B$65,2)</f>
        <v>#N/A</v>
      </c>
      <c r="P145" s="169"/>
      <c r="Q145" s="98"/>
      <c r="R145" s="92"/>
      <c r="S145" s="80"/>
      <c r="T145" s="89"/>
      <c r="U145" s="89"/>
      <c r="V145" s="89"/>
      <c r="W145" s="237"/>
      <c r="X145" s="86"/>
      <c r="Y145" s="86"/>
      <c r="Z145" s="86"/>
      <c r="AA145" s="235"/>
      <c r="AB145" s="235"/>
      <c r="AC145" s="235"/>
      <c r="AD145" s="235"/>
    </row>
    <row r="146" spans="1:30" s="151" customFormat="1" ht="20.25" customHeight="1" x14ac:dyDescent="0.3">
      <c r="A146" s="164" t="s">
        <v>55</v>
      </c>
      <c r="B146" s="164" t="s">
        <v>54</v>
      </c>
      <c r="C146" s="164"/>
      <c r="D146" s="164" t="s">
        <v>52</v>
      </c>
      <c r="E146" s="164" t="s">
        <v>51</v>
      </c>
      <c r="F146" s="164" t="s">
        <v>31</v>
      </c>
      <c r="G146" s="164" t="s">
        <v>56</v>
      </c>
      <c r="H146" s="164" t="s">
        <v>191</v>
      </c>
      <c r="I146" s="164"/>
      <c r="J146" s="164"/>
      <c r="K146" s="90" t="e">
        <f>VLOOKUP(J146,'DOSEN MANAJEMEN '!$A$2:$B$65,2)</f>
        <v>#N/A</v>
      </c>
      <c r="L146" s="164"/>
      <c r="M146" s="90" t="e">
        <f>VLOOKUP(L146,'DOSEN MANAJEMEN '!$A$2:$B$65,2)</f>
        <v>#N/A</v>
      </c>
      <c r="N146" s="90"/>
      <c r="O146" s="96" t="e">
        <f>VLOOKUP(N146,'DOSEN MANAJEMEN '!$A$2:$B$65,2)</f>
        <v>#N/A</v>
      </c>
      <c r="P146" s="169"/>
      <c r="Q146" s="98"/>
      <c r="R146" s="92"/>
      <c r="S146" s="80"/>
      <c r="T146" s="89"/>
      <c r="U146" s="89"/>
      <c r="V146" s="89"/>
      <c r="W146" s="237"/>
      <c r="X146" s="86"/>
      <c r="Y146" s="86"/>
      <c r="Z146" s="86"/>
      <c r="AA146" s="235"/>
      <c r="AB146" s="235"/>
      <c r="AC146" s="235"/>
      <c r="AD146" s="235"/>
    </row>
    <row r="147" spans="1:30" s="151" customFormat="1" ht="20.25" customHeight="1" x14ac:dyDescent="0.3">
      <c r="A147" s="176">
        <v>3</v>
      </c>
      <c r="B147" s="176" t="s">
        <v>61</v>
      </c>
      <c r="C147" s="176"/>
      <c r="D147" s="176" t="s">
        <v>27</v>
      </c>
      <c r="E147" s="176" t="s">
        <v>1</v>
      </c>
      <c r="F147" s="176">
        <v>3</v>
      </c>
      <c r="G147" s="176" t="s">
        <v>92</v>
      </c>
      <c r="H147" s="176" t="s">
        <v>62</v>
      </c>
      <c r="I147" s="176" t="s">
        <v>111</v>
      </c>
      <c r="J147" s="176"/>
      <c r="K147" s="90" t="e">
        <f>VLOOKUP(J147,'DOSEN MANAJEMEN '!$A$2:$B$65,2)</f>
        <v>#N/A</v>
      </c>
      <c r="L147" s="176"/>
      <c r="M147" s="90" t="e">
        <f>VLOOKUP(L147,'DOSEN MANAJEMEN '!$A$2:$B$65,2)</f>
        <v>#N/A</v>
      </c>
      <c r="N147" s="90"/>
      <c r="O147" s="96" t="e">
        <f>VLOOKUP(N147,'DOSEN MANAJEMEN '!$A$2:$B$65,2)</f>
        <v>#N/A</v>
      </c>
      <c r="P147" s="169" t="s">
        <v>257</v>
      </c>
      <c r="Q147" s="98"/>
      <c r="R147" s="92"/>
      <c r="S147" s="80"/>
      <c r="T147" s="89"/>
      <c r="U147" s="89"/>
      <c r="V147" s="89"/>
      <c r="W147" s="237"/>
      <c r="X147" s="86"/>
      <c r="Y147" s="86"/>
      <c r="Z147" s="86"/>
      <c r="AA147" s="235"/>
      <c r="AB147" s="235"/>
      <c r="AC147" s="235"/>
      <c r="AD147" s="235"/>
    </row>
    <row r="148" spans="1:30" s="151" customFormat="1" ht="20.25" customHeight="1" x14ac:dyDescent="0.3">
      <c r="A148" s="153"/>
      <c r="B148" s="153" t="s">
        <v>5</v>
      </c>
      <c r="C148" s="153" t="s">
        <v>71</v>
      </c>
      <c r="D148" s="153" t="s">
        <v>41</v>
      </c>
      <c r="E148" s="154" t="s">
        <v>1</v>
      </c>
      <c r="F148" s="153">
        <v>3</v>
      </c>
      <c r="G148" s="90" t="s">
        <v>93</v>
      </c>
      <c r="H148" s="113" t="s">
        <v>11</v>
      </c>
      <c r="I148" s="90" t="s">
        <v>111</v>
      </c>
      <c r="J148" s="90">
        <v>3</v>
      </c>
      <c r="K148" s="90" t="str">
        <f>VLOOKUP(J148,'DOSEN MANAJEMEN '!$A$2:$B$65,2)</f>
        <v>Dr. Harifuddin Thahir, SE., MP.</v>
      </c>
      <c r="L148" s="90">
        <v>23</v>
      </c>
      <c r="M148" s="90" t="str">
        <f>VLOOKUP(L148,'DOSEN MANAJEMEN '!$A$2:$B$65,2)</f>
        <v>Dr. Nur Hilal, SE., MM.</v>
      </c>
      <c r="N148" s="113"/>
      <c r="O148" s="96" t="e">
        <f>VLOOKUP(N148,'DOSEN MANAJEMEN '!$A$2:$B$65,2)</f>
        <v>#N/A</v>
      </c>
      <c r="P148" s="169"/>
      <c r="Q148" s="98"/>
      <c r="R148" s="92"/>
      <c r="S148" s="80"/>
      <c r="T148" s="89"/>
      <c r="U148" s="89"/>
      <c r="V148" s="89"/>
      <c r="W148" s="237"/>
      <c r="X148" s="86"/>
      <c r="Y148" s="86"/>
      <c r="Z148" s="86"/>
      <c r="AA148" s="235"/>
      <c r="AB148" s="235"/>
      <c r="AC148" s="235"/>
      <c r="AD148" s="235"/>
    </row>
    <row r="149" spans="1:30" s="169" customFormat="1" ht="20.25" customHeight="1" x14ac:dyDescent="0.3">
      <c r="A149" s="157"/>
      <c r="B149" s="155"/>
      <c r="C149" s="155"/>
      <c r="D149" s="155"/>
      <c r="E149" s="156"/>
      <c r="F149" s="155"/>
      <c r="G149" s="90" t="s">
        <v>94</v>
      </c>
      <c r="H149" s="113" t="s">
        <v>12</v>
      </c>
      <c r="I149" s="90" t="s">
        <v>111</v>
      </c>
      <c r="J149" s="90">
        <v>4</v>
      </c>
      <c r="K149" s="90" t="str">
        <f>VLOOKUP(J149,'DOSEN MANAJEMEN '!$A$2:$B$65,2)</f>
        <v>Dr. Rosida P. Adam, SE., MP.</v>
      </c>
      <c r="L149" s="90">
        <v>58</v>
      </c>
      <c r="M149" s="90" t="str">
        <f>VLOOKUP(L149,'DOSEN MANAJEMEN '!$A$2:$B$65,2)</f>
        <v>Pricylia Chintya Dewi, S.E. M.Si.</v>
      </c>
      <c r="N149" s="113"/>
      <c r="O149" s="96" t="e">
        <f>VLOOKUP(N149,'DOSEN MANAJEMEN '!$A$2:$B$65,2)</f>
        <v>#N/A</v>
      </c>
      <c r="Q149" s="98"/>
      <c r="R149" s="92"/>
      <c r="S149" s="80"/>
      <c r="T149" s="89"/>
      <c r="U149" s="89"/>
      <c r="V149" s="89"/>
      <c r="W149" s="237"/>
      <c r="X149" s="86"/>
      <c r="Y149" s="86"/>
      <c r="Z149" s="86"/>
      <c r="AA149" s="235"/>
      <c r="AB149" s="235"/>
      <c r="AC149" s="235"/>
      <c r="AD149" s="235"/>
    </row>
    <row r="150" spans="1:30" s="169" customFormat="1" ht="20.25" customHeight="1" x14ac:dyDescent="0.3">
      <c r="A150" s="90"/>
      <c r="B150" s="155"/>
      <c r="C150" s="155"/>
      <c r="D150" s="155"/>
      <c r="E150" s="156"/>
      <c r="F150" s="155"/>
      <c r="G150" s="90" t="s">
        <v>95</v>
      </c>
      <c r="H150" s="113" t="s">
        <v>17</v>
      </c>
      <c r="I150" s="90" t="s">
        <v>111</v>
      </c>
      <c r="J150" s="90">
        <v>13</v>
      </c>
      <c r="K150" s="90" t="str">
        <f>VLOOKUP(J150,'DOSEN MANAJEMEN '!$A$2:$B$65,2)</f>
        <v>Dr.Zakiyah Zahara, SE., MM</v>
      </c>
      <c r="L150" s="90">
        <v>7</v>
      </c>
      <c r="M150" s="90" t="str">
        <f>VLOOKUP(L150,'DOSEN MANAJEMEN '!$A$2:$B$65,2)</f>
        <v>Nirwan, SE., M.Si.</v>
      </c>
      <c r="N150" s="113"/>
      <c r="O150" s="96" t="e">
        <f>VLOOKUP(N150,'DOSEN MANAJEMEN '!$A$2:$B$65,2)</f>
        <v>#N/A</v>
      </c>
      <c r="P150" s="151"/>
      <c r="Q150" s="98"/>
      <c r="R150" s="92">
        <f>R143+1</f>
        <v>29</v>
      </c>
      <c r="S150" s="80" t="s">
        <v>218</v>
      </c>
      <c r="T150" s="89">
        <f>COUNTIF($K$4:$K$284,$S$2:$S$315)</f>
        <v>3</v>
      </c>
      <c r="U150" s="89">
        <f>COUNTIF($M$4:$M$284,$S$2:$S$315)</f>
        <v>1</v>
      </c>
      <c r="V150" s="89">
        <f>COUNTIF($O$4:$O$285,$S$2:$S$315)</f>
        <v>0</v>
      </c>
      <c r="W150" s="237">
        <f>SUM(T150:V150)</f>
        <v>4</v>
      </c>
      <c r="X150" s="86" t="s">
        <v>33</v>
      </c>
      <c r="Y150" s="86" t="s">
        <v>179</v>
      </c>
      <c r="Z150" s="86"/>
      <c r="AA150" s="235"/>
      <c r="AB150" s="235"/>
      <c r="AC150" s="235"/>
      <c r="AD150" s="235"/>
    </row>
    <row r="151" spans="1:30" s="169" customFormat="1" ht="20.25" customHeight="1" x14ac:dyDescent="0.3">
      <c r="A151" s="90"/>
      <c r="B151" s="155"/>
      <c r="C151" s="155"/>
      <c r="D151" s="155"/>
      <c r="E151" s="156"/>
      <c r="F151" s="155"/>
      <c r="G151" s="90" t="s">
        <v>96</v>
      </c>
      <c r="H151" s="90" t="s">
        <v>18</v>
      </c>
      <c r="I151" s="90" t="s">
        <v>111</v>
      </c>
      <c r="J151" s="90">
        <v>11</v>
      </c>
      <c r="K151" s="90" t="str">
        <f>VLOOKUP(J151,'DOSEN MANAJEMEN '!$A$2:$B$65,2)</f>
        <v>Muzakir Tombolotutu, SE., M.Si.</v>
      </c>
      <c r="L151" s="90">
        <v>39</v>
      </c>
      <c r="M151" s="90" t="str">
        <f>VLOOKUP(L151,'DOSEN MANAJEMEN '!$A$2:$B$65,2)</f>
        <v>Fera Nayoan, SE., MM</v>
      </c>
      <c r="N151" s="90"/>
      <c r="O151" s="96" t="e">
        <f>VLOOKUP(N151,'DOSEN MANAJEMEN '!$A$2:$B$65,2)</f>
        <v>#N/A</v>
      </c>
      <c r="P151" s="151"/>
      <c r="Q151" s="89"/>
      <c r="R151" s="92">
        <f>R150+1</f>
        <v>30</v>
      </c>
      <c r="S151" s="80" t="s">
        <v>124</v>
      </c>
      <c r="T151" s="89">
        <f>COUNTIF($K$4:$K$284,$S$2:$S$315)</f>
        <v>2</v>
      </c>
      <c r="U151" s="89">
        <f>COUNTIF($M$4:$M$284,$S$2:$S$315)</f>
        <v>3</v>
      </c>
      <c r="V151" s="89">
        <f>COUNTIF($O$4:$O$285,$S$2:$S$315)</f>
        <v>0</v>
      </c>
      <c r="W151" s="237">
        <f>SUM(T151:V151)</f>
        <v>5</v>
      </c>
      <c r="X151" s="86" t="s">
        <v>33</v>
      </c>
      <c r="Y151" s="86" t="s">
        <v>179</v>
      </c>
      <c r="Z151" s="86"/>
      <c r="AA151" s="235"/>
      <c r="AB151" s="235"/>
      <c r="AC151" s="235"/>
      <c r="AD151" s="235"/>
    </row>
    <row r="152" spans="1:30" s="169" customFormat="1" ht="20.25" customHeight="1" x14ac:dyDescent="0.3">
      <c r="A152" s="90"/>
      <c r="B152" s="157"/>
      <c r="C152" s="157"/>
      <c r="D152" s="157"/>
      <c r="E152" s="158"/>
      <c r="F152" s="157"/>
      <c r="G152" s="90" t="s">
        <v>98</v>
      </c>
      <c r="H152" s="90" t="s">
        <v>19</v>
      </c>
      <c r="I152" s="90"/>
      <c r="J152" s="90">
        <v>8</v>
      </c>
      <c r="K152" s="90" t="str">
        <f>VLOOKUP(J152,'DOSEN MANAJEMEN '!$A$2:$B$65,2)</f>
        <v>Dr. Elimawaty Rombe, SE., M.Si.</v>
      </c>
      <c r="L152" s="90">
        <v>22</v>
      </c>
      <c r="M152" s="90" t="str">
        <f>VLOOKUP(L152,'DOSEN MANAJEMEN '!$A$2:$B$65,2)</f>
        <v>Muh. Zeylo A. S.E. MM.</v>
      </c>
      <c r="N152" s="90"/>
      <c r="O152" s="96" t="e">
        <f>VLOOKUP(N152,'DOSEN MANAJEMEN '!$A$2:$B$65,2)</f>
        <v>#N/A</v>
      </c>
      <c r="P152" s="151"/>
      <c r="Q152" s="89"/>
      <c r="R152" s="92">
        <f>R151+1</f>
        <v>31</v>
      </c>
      <c r="S152" s="80" t="s">
        <v>120</v>
      </c>
      <c r="T152" s="89">
        <f>COUNTIF($K$4:$K$284,$S$2:$S$315)</f>
        <v>4</v>
      </c>
      <c r="U152" s="89">
        <f>COUNTIF($M$4:$M$284,$S$2:$S$315)</f>
        <v>1</v>
      </c>
      <c r="V152" s="89">
        <f>COUNTIF($O$4:$O$285,$S$2:$S$315)</f>
        <v>0</v>
      </c>
      <c r="W152" s="237">
        <f>SUM(T152:V152)</f>
        <v>5</v>
      </c>
      <c r="X152" s="86" t="s">
        <v>33</v>
      </c>
      <c r="Y152" s="86" t="s">
        <v>179</v>
      </c>
      <c r="Z152" s="86"/>
      <c r="AA152" s="235"/>
      <c r="AB152" s="235"/>
      <c r="AC152" s="235"/>
      <c r="AD152" s="235"/>
    </row>
    <row r="153" spans="1:30" s="169" customFormat="1" ht="20.25" customHeight="1" x14ac:dyDescent="0.3">
      <c r="A153" s="151"/>
      <c r="B153" s="151"/>
      <c r="C153" s="151"/>
      <c r="D153" s="151"/>
      <c r="E153" s="151"/>
      <c r="F153" s="151"/>
      <c r="G153" s="151"/>
      <c r="H153" s="151"/>
      <c r="I153" s="151"/>
      <c r="J153" s="151"/>
      <c r="K153" s="90" t="e">
        <f>VLOOKUP(J153,'DOSEN MANAJEMEN '!$A$2:$B$65,2)</f>
        <v>#N/A</v>
      </c>
      <c r="L153" s="151"/>
      <c r="M153" s="90" t="e">
        <f>VLOOKUP(L153,'DOSEN MANAJEMEN '!$A$2:$B$65,2)</f>
        <v>#N/A</v>
      </c>
      <c r="N153" s="104"/>
      <c r="O153" s="96" t="e">
        <f>VLOOKUP(N153,'DOSEN MANAJEMEN '!$A$2:$B$65,2)</f>
        <v>#N/A</v>
      </c>
      <c r="P153" s="151"/>
      <c r="Q153" s="89"/>
      <c r="R153" s="92">
        <f>R152+1</f>
        <v>32</v>
      </c>
      <c r="S153" s="79" t="s">
        <v>320</v>
      </c>
      <c r="T153" s="89">
        <f>COUNTIF($K$4:$K$284,$S$2:$S$315)</f>
        <v>0</v>
      </c>
      <c r="U153" s="89">
        <f>COUNTIF($M$4:$M$284,$S$2:$S$315)</f>
        <v>0</v>
      </c>
      <c r="V153" s="89">
        <f>COUNTIF($O$4:$O$285,$S$2:$S$315)</f>
        <v>0</v>
      </c>
      <c r="W153" s="237">
        <f>SUM(T153:V153)</f>
        <v>0</v>
      </c>
      <c r="X153" s="86"/>
      <c r="Y153" s="86"/>
      <c r="Z153" s="86"/>
      <c r="AA153" s="235"/>
      <c r="AB153" s="235"/>
      <c r="AC153" s="235"/>
      <c r="AD153" s="235"/>
    </row>
    <row r="154" spans="1:30" s="151" customFormat="1" ht="15" x14ac:dyDescent="0.3">
      <c r="A154" s="182" t="s">
        <v>109</v>
      </c>
      <c r="D154" s="160"/>
      <c r="E154" s="160"/>
      <c r="F154" s="160"/>
      <c r="G154" s="160"/>
      <c r="H154" s="160"/>
      <c r="I154" s="160"/>
      <c r="J154" s="160"/>
      <c r="K154" s="90" t="e">
        <f>VLOOKUP(J154,'DOSEN MANAJEMEN '!$A$2:$B$65,2)</f>
        <v>#N/A</v>
      </c>
      <c r="L154" s="160"/>
      <c r="M154" s="90" t="e">
        <f>VLOOKUP(L154,'DOSEN MANAJEMEN '!$A$2:$B$65,2)</f>
        <v>#N/A</v>
      </c>
      <c r="N154" s="104"/>
      <c r="O154" s="96" t="e">
        <f>VLOOKUP(N154,'DOSEN MANAJEMEN '!$A$2:$B$65,2)</f>
        <v>#N/A</v>
      </c>
      <c r="P154" s="104"/>
      <c r="Q154" s="89"/>
      <c r="R154" s="92">
        <f>R153+1</f>
        <v>33</v>
      </c>
      <c r="S154" s="80" t="s">
        <v>123</v>
      </c>
      <c r="T154" s="89">
        <f>COUNTIF($K$4:$K$284,$S$2:$S$315)</f>
        <v>1</v>
      </c>
      <c r="U154" s="89">
        <f>COUNTIF($M$4:$M$284,$S$2:$S$315)</f>
        <v>5</v>
      </c>
      <c r="V154" s="89">
        <f>COUNTIF($O$4:$O$285,$S$2:$S$315)</f>
        <v>0</v>
      </c>
      <c r="W154" s="237">
        <f>SUM(T154:V154)</f>
        <v>6</v>
      </c>
      <c r="X154" s="86" t="s">
        <v>33</v>
      </c>
      <c r="Y154" s="86" t="s">
        <v>179</v>
      </c>
      <c r="Z154" s="86"/>
      <c r="AA154" s="235"/>
      <c r="AB154" s="235"/>
      <c r="AC154" s="235"/>
      <c r="AD154" s="235"/>
    </row>
    <row r="155" spans="1:30" s="151" customFormat="1" ht="21" customHeight="1" x14ac:dyDescent="0.3">
      <c r="A155" s="152" t="s">
        <v>55</v>
      </c>
      <c r="B155" s="152" t="s">
        <v>54</v>
      </c>
      <c r="C155" s="152"/>
      <c r="D155" s="152" t="s">
        <v>52</v>
      </c>
      <c r="E155" s="152" t="s">
        <v>51</v>
      </c>
      <c r="F155" s="152" t="s">
        <v>31</v>
      </c>
      <c r="G155" s="152" t="s">
        <v>56</v>
      </c>
      <c r="H155" s="152" t="s">
        <v>57</v>
      </c>
      <c r="I155" s="152"/>
      <c r="J155" s="152"/>
      <c r="K155" s="90" t="e">
        <f>VLOOKUP(J155,'DOSEN MANAJEMEN '!$A$2:$B$65,2)</f>
        <v>#N/A</v>
      </c>
      <c r="L155" s="152"/>
      <c r="M155" s="90" t="e">
        <f>VLOOKUP(L155,'DOSEN MANAJEMEN '!$A$2:$B$65,2)</f>
        <v>#N/A</v>
      </c>
      <c r="N155" s="90"/>
      <c r="O155" s="96" t="e">
        <f>VLOOKUP(N155,'DOSEN MANAJEMEN '!$A$2:$B$65,2)</f>
        <v>#N/A</v>
      </c>
      <c r="P155" s="104"/>
      <c r="Q155" s="89"/>
      <c r="R155" s="92"/>
      <c r="S155" s="79"/>
      <c r="T155" s="89"/>
      <c r="U155" s="89"/>
      <c r="V155" s="89"/>
      <c r="W155" s="237"/>
      <c r="X155" s="86"/>
      <c r="Y155" s="86"/>
      <c r="Z155" s="86"/>
      <c r="AA155" s="235"/>
      <c r="AB155" s="235"/>
      <c r="AC155" s="235"/>
      <c r="AD155" s="235"/>
    </row>
    <row r="156" spans="1:30" s="151" customFormat="1" ht="21" customHeight="1" x14ac:dyDescent="0.3">
      <c r="A156" s="153">
        <v>2</v>
      </c>
      <c r="B156" s="153" t="s">
        <v>5</v>
      </c>
      <c r="C156" s="153" t="s">
        <v>70</v>
      </c>
      <c r="D156" s="185" t="s">
        <v>36</v>
      </c>
      <c r="E156" s="153" t="s">
        <v>2</v>
      </c>
      <c r="F156" s="186">
        <v>2</v>
      </c>
      <c r="G156" s="90" t="s">
        <v>83</v>
      </c>
      <c r="H156" s="90" t="s">
        <v>8</v>
      </c>
      <c r="I156" s="90" t="s">
        <v>113</v>
      </c>
      <c r="J156" s="90"/>
      <c r="K156" s="90" t="e">
        <f>VLOOKUP(J156,'DOSEN MANAJEMEN '!$A$2:$B$65,2)</f>
        <v>#N/A</v>
      </c>
      <c r="L156" s="123"/>
      <c r="M156" s="90" t="e">
        <f>VLOOKUP(L156,'DOSEN MANAJEMEN '!$A$2:$B$65,2)</f>
        <v>#N/A</v>
      </c>
      <c r="N156" s="90"/>
      <c r="O156" s="96" t="e">
        <f>VLOOKUP(N156,'DOSEN MANAJEMEN '!$A$2:$B$65,2)</f>
        <v>#N/A</v>
      </c>
      <c r="P156" s="104"/>
      <c r="Q156" s="89"/>
      <c r="R156" s="92"/>
      <c r="S156" s="79"/>
      <c r="T156" s="89"/>
      <c r="U156" s="89"/>
      <c r="V156" s="89"/>
      <c r="W156" s="237"/>
      <c r="X156" s="86"/>
      <c r="Y156" s="86"/>
      <c r="Z156" s="86"/>
      <c r="AA156" s="86"/>
      <c r="AB156" s="235"/>
      <c r="AC156" s="235"/>
      <c r="AD156" s="235"/>
    </row>
    <row r="157" spans="1:30" s="151" customFormat="1" ht="20.25" customHeight="1" x14ac:dyDescent="0.3">
      <c r="A157" s="155"/>
      <c r="B157" s="155"/>
      <c r="C157" s="155"/>
      <c r="D157" s="187"/>
      <c r="E157" s="155"/>
      <c r="F157" s="188"/>
      <c r="G157" s="90" t="s">
        <v>84</v>
      </c>
      <c r="H157" s="90" t="s">
        <v>9</v>
      </c>
      <c r="I157" s="90" t="s">
        <v>113</v>
      </c>
      <c r="J157" s="90"/>
      <c r="K157" s="90" t="e">
        <f>VLOOKUP(J157,'DOSEN MANAJEMEN '!$A$2:$B$65,2)</f>
        <v>#N/A</v>
      </c>
      <c r="L157" s="123"/>
      <c r="M157" s="90" t="e">
        <f>VLOOKUP(L157,'DOSEN MANAJEMEN '!$A$2:$B$65,2)</f>
        <v>#N/A</v>
      </c>
      <c r="N157" s="90"/>
      <c r="O157" s="96" t="e">
        <f>VLOOKUP(N157,'DOSEN MANAJEMEN '!$A$2:$B$65,2)</f>
        <v>#N/A</v>
      </c>
      <c r="P157" s="104"/>
      <c r="Q157" s="89"/>
      <c r="R157" s="92"/>
      <c r="S157" s="79"/>
      <c r="T157" s="89"/>
      <c r="U157" s="89"/>
      <c r="V157" s="89"/>
      <c r="W157" s="237"/>
      <c r="X157" s="86"/>
      <c r="Y157" s="86"/>
      <c r="Z157" s="86"/>
      <c r="AA157" s="86"/>
      <c r="AB157" s="235"/>
      <c r="AC157" s="235"/>
      <c r="AD157" s="235"/>
    </row>
    <row r="158" spans="1:30" s="151" customFormat="1" ht="20.25" customHeight="1" x14ac:dyDescent="0.3">
      <c r="A158" s="155"/>
      <c r="B158" s="155"/>
      <c r="C158" s="155"/>
      <c r="D158" s="187"/>
      <c r="E158" s="155"/>
      <c r="F158" s="188"/>
      <c r="G158" s="90" t="s">
        <v>85</v>
      </c>
      <c r="H158" s="90" t="s">
        <v>10</v>
      </c>
      <c r="I158" s="90" t="s">
        <v>113</v>
      </c>
      <c r="J158" s="90"/>
      <c r="K158" s="90" t="e">
        <f>VLOOKUP(J158,'DOSEN MANAJEMEN '!$A$2:$B$65,2)</f>
        <v>#N/A</v>
      </c>
      <c r="L158" s="123"/>
      <c r="M158" s="90" t="e">
        <f>VLOOKUP(L158,'DOSEN MANAJEMEN '!$A$2:$B$65,2)</f>
        <v>#N/A</v>
      </c>
      <c r="N158" s="90"/>
      <c r="O158" s="96" t="e">
        <f>VLOOKUP(N158,'DOSEN MANAJEMEN '!$A$2:$B$65,2)</f>
        <v>#N/A</v>
      </c>
      <c r="P158" s="104"/>
      <c r="Q158" s="98"/>
      <c r="R158" s="96"/>
      <c r="S158" s="96"/>
      <c r="T158" s="98"/>
      <c r="U158" s="98"/>
      <c r="V158" s="98"/>
      <c r="W158" s="98"/>
      <c r="X158" s="98"/>
      <c r="Y158" s="98"/>
      <c r="Z158" s="86"/>
      <c r="AA158" s="86"/>
      <c r="AB158" s="235"/>
      <c r="AC158" s="235"/>
      <c r="AD158" s="235"/>
    </row>
    <row r="159" spans="1:30" s="151" customFormat="1" ht="20.25" customHeight="1" x14ac:dyDescent="0.3">
      <c r="A159" s="155"/>
      <c r="B159" s="155"/>
      <c r="C159" s="155"/>
      <c r="D159" s="187"/>
      <c r="E159" s="155"/>
      <c r="F159" s="188"/>
      <c r="G159" s="90" t="s">
        <v>86</v>
      </c>
      <c r="H159" s="90" t="s">
        <v>11</v>
      </c>
      <c r="I159" s="90" t="s">
        <v>113</v>
      </c>
      <c r="J159" s="90"/>
      <c r="K159" s="90" t="e">
        <f>VLOOKUP(J159,'DOSEN MANAJEMEN '!$A$2:$B$65,2)</f>
        <v>#N/A</v>
      </c>
      <c r="L159" s="123"/>
      <c r="M159" s="90" t="e">
        <f>VLOOKUP(L159,'DOSEN MANAJEMEN '!$A$2:$B$65,2)</f>
        <v>#N/A</v>
      </c>
      <c r="N159" s="90"/>
      <c r="O159" s="96" t="e">
        <f>VLOOKUP(N159,'DOSEN MANAJEMEN '!$A$2:$B$65,2)</f>
        <v>#N/A</v>
      </c>
      <c r="Q159" s="98"/>
      <c r="R159" s="92">
        <f>R154+1</f>
        <v>34</v>
      </c>
      <c r="S159" s="80" t="s">
        <v>219</v>
      </c>
      <c r="T159" s="89">
        <f>COUNTIF($K$4:$K$284,$S$2:$S$315)</f>
        <v>0</v>
      </c>
      <c r="U159" s="89">
        <f>COUNTIF($M$4:$M$284,$S$2:$S$315)</f>
        <v>5</v>
      </c>
      <c r="V159" s="89">
        <f>COUNTIF($O$4:$O$285,$S$2:$S$315)</f>
        <v>0</v>
      </c>
      <c r="W159" s="237">
        <f>SUM(T159:V159)</f>
        <v>5</v>
      </c>
      <c r="X159" s="87" t="s">
        <v>246</v>
      </c>
      <c r="Y159" s="86" t="s">
        <v>178</v>
      </c>
      <c r="Z159" s="86"/>
      <c r="AA159" s="86"/>
      <c r="AB159" s="235"/>
      <c r="AC159" s="235"/>
      <c r="AD159" s="235"/>
    </row>
    <row r="160" spans="1:30" s="151" customFormat="1" ht="20.25" customHeight="1" x14ac:dyDescent="0.3">
      <c r="A160" s="155"/>
      <c r="B160" s="155"/>
      <c r="C160" s="155"/>
      <c r="D160" s="187"/>
      <c r="E160" s="155"/>
      <c r="F160" s="188"/>
      <c r="G160" s="90" t="s">
        <v>87</v>
      </c>
      <c r="H160" s="90" t="s">
        <v>12</v>
      </c>
      <c r="I160" s="90" t="s">
        <v>113</v>
      </c>
      <c r="J160" s="90"/>
      <c r="K160" s="90" t="e">
        <f>VLOOKUP(J160,'DOSEN MANAJEMEN '!$A$2:$B$65,2)</f>
        <v>#N/A</v>
      </c>
      <c r="L160" s="165"/>
      <c r="M160" s="90" t="e">
        <f>VLOOKUP(L160,'DOSEN MANAJEMEN '!$A$2:$B$65,2)</f>
        <v>#N/A</v>
      </c>
      <c r="N160" s="90"/>
      <c r="O160" s="96" t="e">
        <f>VLOOKUP(N160,'DOSEN MANAJEMEN '!$A$2:$B$65,2)</f>
        <v>#N/A</v>
      </c>
      <c r="Q160" s="98"/>
      <c r="R160" s="92"/>
      <c r="S160" s="80"/>
      <c r="T160" s="89"/>
      <c r="U160" s="89"/>
      <c r="V160" s="89">
        <f>COUNTIF($O$4:$O$285,$S$2:$S$315)</f>
        <v>0</v>
      </c>
      <c r="W160" s="237"/>
      <c r="X160" s="86" t="s">
        <v>33</v>
      </c>
      <c r="Y160" s="86" t="s">
        <v>179</v>
      </c>
      <c r="Z160" s="86"/>
      <c r="AA160" s="235"/>
      <c r="AB160" s="235"/>
      <c r="AC160" s="235"/>
      <c r="AD160" s="235"/>
    </row>
    <row r="161" spans="1:30" s="151" customFormat="1" ht="20.25" customHeight="1" x14ac:dyDescent="0.3">
      <c r="A161" s="155"/>
      <c r="B161" s="155"/>
      <c r="C161" s="155"/>
      <c r="D161" s="187"/>
      <c r="E161" s="155"/>
      <c r="F161" s="188"/>
      <c r="G161" s="90" t="s">
        <v>88</v>
      </c>
      <c r="H161" s="90" t="s">
        <v>17</v>
      </c>
      <c r="I161" s="90" t="s">
        <v>113</v>
      </c>
      <c r="J161" s="90"/>
      <c r="K161" s="90" t="e">
        <f>VLOOKUP(J161,'DOSEN MANAJEMEN '!$A$2:$B$65,2)</f>
        <v>#N/A</v>
      </c>
      <c r="L161" s="123"/>
      <c r="M161" s="90" t="e">
        <f>VLOOKUP(L161,'DOSEN MANAJEMEN '!$A$2:$B$65,2)</f>
        <v>#N/A</v>
      </c>
      <c r="N161" s="90"/>
      <c r="O161" s="96" t="e">
        <f>VLOOKUP(N161,'DOSEN MANAJEMEN '!$A$2:$B$65,2)</f>
        <v>#N/A</v>
      </c>
      <c r="Q161" s="98"/>
      <c r="R161" s="92"/>
      <c r="S161" s="80"/>
      <c r="T161" s="89"/>
      <c r="U161" s="89"/>
      <c r="V161" s="89"/>
      <c r="W161" s="237"/>
      <c r="X161" s="87" t="s">
        <v>246</v>
      </c>
      <c r="Y161" s="87" t="s">
        <v>183</v>
      </c>
      <c r="Z161" s="86"/>
      <c r="AA161" s="235"/>
      <c r="AB161" s="235"/>
      <c r="AC161" s="235"/>
      <c r="AD161" s="235"/>
    </row>
    <row r="162" spans="1:30" s="151" customFormat="1" ht="20.25" customHeight="1" x14ac:dyDescent="0.3">
      <c r="A162" s="157"/>
      <c r="B162" s="155"/>
      <c r="C162" s="155"/>
      <c r="D162" s="187"/>
      <c r="E162" s="155"/>
      <c r="F162" s="188"/>
      <c r="G162" s="90" t="s">
        <v>89</v>
      </c>
      <c r="H162" s="90" t="s">
        <v>18</v>
      </c>
      <c r="I162" s="90" t="s">
        <v>113</v>
      </c>
      <c r="J162" s="90"/>
      <c r="K162" s="90" t="e">
        <f>VLOOKUP(J162,'DOSEN MANAJEMEN '!$A$2:$B$65,2)</f>
        <v>#N/A</v>
      </c>
      <c r="L162" s="165"/>
      <c r="M162" s="90" t="e">
        <f>VLOOKUP(L162,'DOSEN MANAJEMEN '!$A$2:$B$65,2)</f>
        <v>#N/A</v>
      </c>
      <c r="N162" s="90"/>
      <c r="O162" s="96" t="e">
        <f>VLOOKUP(N162,'DOSEN MANAJEMEN '!$A$2:$B$65,2)</f>
        <v>#N/A</v>
      </c>
      <c r="Q162" s="98"/>
      <c r="R162" s="92"/>
      <c r="S162" s="80"/>
      <c r="T162" s="89"/>
      <c r="U162" s="89"/>
      <c r="V162" s="89"/>
      <c r="W162" s="237"/>
      <c r="X162" s="87" t="s">
        <v>246</v>
      </c>
      <c r="Y162" s="87" t="s">
        <v>183</v>
      </c>
      <c r="Z162" s="86"/>
      <c r="AA162" s="235"/>
      <c r="AB162" s="235"/>
      <c r="AC162" s="235"/>
      <c r="AD162" s="235"/>
    </row>
    <row r="163" spans="1:30" s="151" customFormat="1" ht="20.25" customHeight="1" x14ac:dyDescent="0.3">
      <c r="A163" s="90"/>
      <c r="B163" s="157"/>
      <c r="C163" s="157"/>
      <c r="D163" s="189"/>
      <c r="E163" s="157"/>
      <c r="F163" s="190"/>
      <c r="G163" s="90"/>
      <c r="H163" s="90" t="s">
        <v>19</v>
      </c>
      <c r="I163" s="90" t="s">
        <v>113</v>
      </c>
      <c r="J163" s="141"/>
      <c r="K163" s="90" t="e">
        <f>VLOOKUP(J163,'DOSEN MANAJEMEN '!$A$2:$B$65,2)</f>
        <v>#N/A</v>
      </c>
      <c r="L163" s="191"/>
      <c r="M163" s="90" t="e">
        <f>VLOOKUP(L163,'DOSEN MANAJEMEN '!$A$2:$B$65,2)</f>
        <v>#N/A</v>
      </c>
      <c r="N163" s="90"/>
      <c r="O163" s="96" t="e">
        <f>VLOOKUP(N163,'DOSEN MANAJEMEN '!$A$2:$B$65,2)</f>
        <v>#N/A</v>
      </c>
      <c r="Q163" s="98"/>
      <c r="R163" s="92"/>
      <c r="S163" s="80"/>
      <c r="T163" s="89"/>
      <c r="U163" s="89"/>
      <c r="V163" s="89"/>
      <c r="W163" s="237"/>
      <c r="X163" s="86"/>
      <c r="Y163" s="86"/>
      <c r="Z163" s="86"/>
      <c r="AA163" s="235"/>
      <c r="AB163" s="235"/>
      <c r="AC163" s="235"/>
      <c r="AD163" s="235"/>
    </row>
    <row r="164" spans="1:30" s="151" customFormat="1" ht="20.25" customHeight="1" x14ac:dyDescent="0.3">
      <c r="A164" s="83"/>
      <c r="B164" s="83"/>
      <c r="C164" s="83"/>
      <c r="D164" s="83"/>
      <c r="E164" s="83"/>
      <c r="F164" s="83"/>
      <c r="G164" s="83"/>
      <c r="H164" s="83"/>
      <c r="I164" s="83"/>
      <c r="J164" s="83"/>
      <c r="K164" s="90" t="e">
        <f>VLOOKUP(J164,'DOSEN MANAJEMEN '!$A$2:$B$65,2)</f>
        <v>#N/A</v>
      </c>
      <c r="L164" s="83"/>
      <c r="M164" s="90" t="e">
        <f>VLOOKUP(L164,'DOSEN MANAJEMEN '!$A$2:$B$65,2)</f>
        <v>#N/A</v>
      </c>
      <c r="N164" s="104"/>
      <c r="O164" s="96" t="e">
        <f>VLOOKUP(N164,'DOSEN MANAJEMEN '!$A$2:$B$65,2)</f>
        <v>#N/A</v>
      </c>
      <c r="Q164" s="98"/>
      <c r="R164" s="92"/>
      <c r="S164" s="80"/>
      <c r="T164" s="89"/>
      <c r="U164" s="89"/>
      <c r="V164" s="89"/>
      <c r="W164" s="237"/>
      <c r="X164" s="86"/>
      <c r="Y164" s="86"/>
      <c r="Z164" s="86"/>
      <c r="AA164" s="235"/>
      <c r="AB164" s="235"/>
      <c r="AC164" s="235"/>
      <c r="AD164" s="235"/>
    </row>
    <row r="165" spans="1:30" ht="15" x14ac:dyDescent="0.3">
      <c r="A165" s="120" t="s">
        <v>186</v>
      </c>
      <c r="B165" s="89"/>
      <c r="C165" s="89"/>
      <c r="D165" s="89"/>
      <c r="E165" s="89"/>
      <c r="F165" s="89"/>
      <c r="G165" s="89" t="s">
        <v>100</v>
      </c>
      <c r="H165" s="89"/>
      <c r="I165" s="89"/>
      <c r="J165" s="89"/>
      <c r="K165" s="90" t="e">
        <f>VLOOKUP(J165,'DOSEN MANAJEMEN '!$A$2:$B$65,2)</f>
        <v>#N/A</v>
      </c>
      <c r="L165" s="150"/>
      <c r="M165" s="90" t="e">
        <f>VLOOKUP(L165,'DOSEN MANAJEMEN '!$A$2:$B$65,2)</f>
        <v>#N/A</v>
      </c>
      <c r="N165" s="104"/>
      <c r="O165" s="96" t="e">
        <f>VLOOKUP(N165,'DOSEN MANAJEMEN '!$A$2:$B$65,2)</f>
        <v>#N/A</v>
      </c>
      <c r="P165" s="151"/>
      <c r="Q165" s="98"/>
      <c r="R165" s="92"/>
      <c r="S165" s="80"/>
      <c r="T165" s="89"/>
      <c r="U165" s="89"/>
      <c r="V165" s="89"/>
      <c r="W165" s="237"/>
      <c r="X165" s="86"/>
      <c r="Y165" s="86"/>
      <c r="Z165" s="86"/>
      <c r="AA165" s="235"/>
      <c r="AB165" s="235"/>
      <c r="AC165" s="235"/>
      <c r="AD165" s="235"/>
    </row>
    <row r="166" spans="1:30" s="89" customFormat="1" ht="20.25" customHeight="1" x14ac:dyDescent="0.3">
      <c r="A166" s="121" t="s">
        <v>55</v>
      </c>
      <c r="B166" s="121" t="s">
        <v>54</v>
      </c>
      <c r="C166" s="121" t="s">
        <v>53</v>
      </c>
      <c r="D166" s="121" t="s">
        <v>52</v>
      </c>
      <c r="E166" s="121" t="s">
        <v>51</v>
      </c>
      <c r="F166" s="121" t="s">
        <v>31</v>
      </c>
      <c r="G166" s="121" t="s">
        <v>56</v>
      </c>
      <c r="H166" s="121" t="s">
        <v>57</v>
      </c>
      <c r="I166" s="121" t="s">
        <v>110</v>
      </c>
      <c r="J166" s="121"/>
      <c r="K166" s="90" t="e">
        <f>VLOOKUP(J166,'DOSEN MANAJEMEN '!$A$2:$B$65,2)</f>
        <v>#N/A</v>
      </c>
      <c r="L166" s="121"/>
      <c r="M166" s="90" t="e">
        <f>VLOOKUP(L166,'DOSEN MANAJEMEN '!$A$2:$B$65,2)</f>
        <v>#N/A</v>
      </c>
      <c r="N166" s="90"/>
      <c r="O166" s="96" t="e">
        <f>VLOOKUP(N166,'DOSEN MANAJEMEN '!$A$2:$B$65,2)</f>
        <v>#N/A</v>
      </c>
      <c r="P166" s="151"/>
      <c r="Q166" s="98"/>
      <c r="R166" s="92"/>
      <c r="S166" s="80"/>
      <c r="W166" s="237"/>
      <c r="X166" s="151"/>
      <c r="Y166" s="151"/>
      <c r="Z166" s="151"/>
      <c r="AA166" s="235"/>
      <c r="AB166" s="235"/>
      <c r="AC166" s="235"/>
      <c r="AD166" s="235"/>
    </row>
    <row r="167" spans="1:30" s="89" customFormat="1" ht="20.25" customHeight="1" x14ac:dyDescent="0.3">
      <c r="A167" s="194"/>
      <c r="B167" s="195" t="s">
        <v>5</v>
      </c>
      <c r="C167" s="93" t="s">
        <v>6</v>
      </c>
      <c r="D167" s="93" t="s">
        <v>7</v>
      </c>
      <c r="E167" s="112" t="s">
        <v>0</v>
      </c>
      <c r="F167" s="93">
        <v>3</v>
      </c>
      <c r="G167" s="121"/>
      <c r="H167" s="196" t="s">
        <v>19</v>
      </c>
      <c r="I167" s="140" t="s">
        <v>111</v>
      </c>
      <c r="J167" s="140">
        <v>16</v>
      </c>
      <c r="K167" s="90" t="str">
        <f>VLOOKUP(J167,'DOSEN MANAJEMEN '!$A$2:$B$65,2)</f>
        <v>Dr. Rahmat Mubaraq, SE.,M.Si.</v>
      </c>
      <c r="L167" s="121">
        <v>60</v>
      </c>
      <c r="M167" s="90" t="str">
        <f>VLOOKUP(L167,'DOSEN MANAJEMEN '!$A$2:$B$65,2)</f>
        <v>Faruq Lamusa, S.E. M.M.</v>
      </c>
      <c r="N167" s="90"/>
      <c r="O167" s="96" t="e">
        <f>VLOOKUP(N167,'DOSEN MANAJEMEN '!$A$2:$B$65,2)</f>
        <v>#N/A</v>
      </c>
      <c r="P167" s="151"/>
      <c r="Q167" s="83"/>
      <c r="R167" s="92">
        <f>R159+1</f>
        <v>35</v>
      </c>
      <c r="S167" s="80" t="s">
        <v>220</v>
      </c>
      <c r="T167" s="89">
        <f>COUNTIF($K$4:$K$284,$S$2:$S$315)</f>
        <v>0</v>
      </c>
      <c r="U167" s="89">
        <f>COUNTIF($M$4:$M$284,$S$2:$S$315)</f>
        <v>5</v>
      </c>
      <c r="V167" s="89">
        <f t="shared" ref="V167:V198" si="3">COUNTIF($O$4:$O$285,$S$2:$S$315)</f>
        <v>0</v>
      </c>
      <c r="W167" s="237">
        <f>SUM(T167:V167)</f>
        <v>5</v>
      </c>
      <c r="X167" s="86" t="s">
        <v>33</v>
      </c>
      <c r="Y167" s="86" t="s">
        <v>179</v>
      </c>
      <c r="Z167" s="86"/>
      <c r="AA167" s="235"/>
      <c r="AB167" s="235"/>
      <c r="AC167" s="235"/>
      <c r="AD167" s="235"/>
    </row>
    <row r="168" spans="1:30" s="89" customFormat="1" ht="20.25" customHeight="1" x14ac:dyDescent="0.3">
      <c r="A168" s="197"/>
      <c r="B168" s="198"/>
      <c r="C168" s="101"/>
      <c r="D168" s="101"/>
      <c r="E168" s="114"/>
      <c r="F168" s="101"/>
      <c r="G168" s="121"/>
      <c r="H168" s="196" t="s">
        <v>20</v>
      </c>
      <c r="I168" s="140" t="s">
        <v>111</v>
      </c>
      <c r="J168" s="140">
        <v>53</v>
      </c>
      <c r="K168" s="90" t="str">
        <f>VLOOKUP(J168,'DOSEN MANAJEMEN '!$A$2:$B$65,2)</f>
        <v>Moh.Ali Murad,SE,M.Si</v>
      </c>
      <c r="L168" s="121">
        <v>59</v>
      </c>
      <c r="M168" s="90" t="str">
        <f>VLOOKUP(L168,'DOSEN MANAJEMEN '!$A$2:$B$65,2)</f>
        <v>Nur Risky Islianty, SE., MM.</v>
      </c>
      <c r="N168" s="90"/>
      <c r="O168" s="96" t="e">
        <f>VLOOKUP(N168,'DOSEN MANAJEMEN '!$A$2:$B$65,2)</f>
        <v>#N/A</v>
      </c>
      <c r="P168" s="151"/>
      <c r="Q168" s="151"/>
      <c r="R168" s="92"/>
      <c r="S168" s="80"/>
      <c r="V168" s="89">
        <f t="shared" si="3"/>
        <v>0</v>
      </c>
      <c r="W168" s="237"/>
      <c r="X168" s="87" t="s">
        <v>246</v>
      </c>
      <c r="Y168" s="87" t="s">
        <v>183</v>
      </c>
      <c r="Z168" s="86"/>
      <c r="AA168" s="235"/>
      <c r="AB168" s="235"/>
      <c r="AC168" s="235"/>
      <c r="AD168" s="235"/>
    </row>
    <row r="169" spans="1:30" s="89" customFormat="1" ht="20.25" customHeight="1" x14ac:dyDescent="0.3">
      <c r="A169" s="93">
        <v>1</v>
      </c>
      <c r="B169" s="93" t="s">
        <v>5</v>
      </c>
      <c r="C169" s="93" t="s">
        <v>65</v>
      </c>
      <c r="D169" s="93" t="s">
        <v>66</v>
      </c>
      <c r="E169" s="94" t="s">
        <v>2</v>
      </c>
      <c r="F169" s="93">
        <v>3</v>
      </c>
      <c r="G169" s="95" t="s">
        <v>82</v>
      </c>
      <c r="H169" s="105" t="s">
        <v>8</v>
      </c>
      <c r="I169" s="105" t="s">
        <v>101</v>
      </c>
      <c r="J169" s="105"/>
      <c r="K169" s="90" t="e">
        <f>VLOOKUP(J169,'DOSEN MANAJEMEN '!$A$2:$B$65,2)</f>
        <v>#N/A</v>
      </c>
      <c r="L169" s="146"/>
      <c r="M169" s="90" t="e">
        <f>VLOOKUP(L169,'DOSEN MANAJEMEN '!$A$2:$B$65,2)</f>
        <v>#N/A</v>
      </c>
      <c r="N169" s="90"/>
      <c r="O169" s="96" t="e">
        <f>VLOOKUP(N169,'DOSEN MANAJEMEN '!$A$2:$B$65,2)</f>
        <v>#N/A</v>
      </c>
      <c r="P169" s="151"/>
      <c r="Q169" s="151"/>
      <c r="R169" s="92"/>
      <c r="S169" s="80"/>
      <c r="V169" s="89">
        <f t="shared" si="3"/>
        <v>0</v>
      </c>
      <c r="W169" s="237"/>
      <c r="X169" s="86"/>
      <c r="Y169" s="86"/>
      <c r="Z169" s="86"/>
      <c r="AA169" s="235"/>
      <c r="AB169" s="235"/>
      <c r="AC169" s="235"/>
      <c r="AD169" s="235"/>
    </row>
    <row r="170" spans="1:30" s="98" customFormat="1" ht="20.25" customHeight="1" x14ac:dyDescent="0.3">
      <c r="A170" s="99"/>
      <c r="B170" s="99"/>
      <c r="C170" s="99"/>
      <c r="D170" s="99"/>
      <c r="E170" s="100"/>
      <c r="F170" s="99"/>
      <c r="G170" s="95" t="s">
        <v>83</v>
      </c>
      <c r="H170" s="105" t="s">
        <v>9</v>
      </c>
      <c r="I170" s="105" t="s">
        <v>101</v>
      </c>
      <c r="J170" s="105"/>
      <c r="K170" s="90" t="e">
        <f>VLOOKUP(J170,'DOSEN MANAJEMEN '!$A$2:$B$65,2)</f>
        <v>#N/A</v>
      </c>
      <c r="L170" s="123"/>
      <c r="M170" s="90" t="e">
        <f>VLOOKUP(L170,'DOSEN MANAJEMEN '!$A$2:$B$65,2)</f>
        <v>#N/A</v>
      </c>
      <c r="N170" s="199"/>
      <c r="O170" s="96" t="e">
        <f>VLOOKUP(N170,'DOSEN MANAJEMEN '!$A$2:$B$65,2)</f>
        <v>#N/A</v>
      </c>
      <c r="P170" s="83"/>
      <c r="Q170" s="151"/>
      <c r="R170" s="92"/>
      <c r="S170" s="80"/>
      <c r="T170" s="89"/>
      <c r="U170" s="89"/>
      <c r="V170" s="89">
        <f t="shared" si="3"/>
        <v>0</v>
      </c>
      <c r="W170" s="237"/>
      <c r="X170" s="86"/>
      <c r="Y170" s="86"/>
      <c r="Z170" s="231"/>
      <c r="AA170" s="235"/>
      <c r="AB170" s="235"/>
      <c r="AC170" s="235"/>
      <c r="AD170" s="235"/>
    </row>
    <row r="171" spans="1:30" s="98" customFormat="1" ht="20.25" customHeight="1" x14ac:dyDescent="0.3">
      <c r="A171" s="99"/>
      <c r="B171" s="99"/>
      <c r="C171" s="99"/>
      <c r="D171" s="99"/>
      <c r="E171" s="100"/>
      <c r="F171" s="99"/>
      <c r="G171" s="95" t="s">
        <v>84</v>
      </c>
      <c r="H171" s="105" t="s">
        <v>10</v>
      </c>
      <c r="I171" s="105" t="s">
        <v>101</v>
      </c>
      <c r="J171" s="105"/>
      <c r="K171" s="90" t="e">
        <f>VLOOKUP(J171,'DOSEN MANAJEMEN '!$A$2:$B$65,2)</f>
        <v>#N/A</v>
      </c>
      <c r="L171" s="123"/>
      <c r="M171" s="90" t="e">
        <f>VLOOKUP(L171,'DOSEN MANAJEMEN '!$A$2:$B$65,2)</f>
        <v>#N/A</v>
      </c>
      <c r="N171" s="199"/>
      <c r="O171" s="96" t="e">
        <f>VLOOKUP(N171,'DOSEN MANAJEMEN '!$A$2:$B$65,2)</f>
        <v>#N/A</v>
      </c>
      <c r="P171" s="192"/>
      <c r="Q171" s="151"/>
      <c r="R171" s="92"/>
      <c r="S171" s="80"/>
      <c r="T171" s="89"/>
      <c r="U171" s="89"/>
      <c r="V171" s="89">
        <f t="shared" si="3"/>
        <v>0</v>
      </c>
      <c r="W171" s="237"/>
      <c r="X171" s="86"/>
      <c r="Y171" s="86"/>
      <c r="Z171" s="235"/>
      <c r="AA171" s="235"/>
      <c r="AB171" s="235"/>
      <c r="AC171" s="235"/>
      <c r="AD171" s="235"/>
    </row>
    <row r="172" spans="1:30" s="98" customFormat="1" ht="20.25" customHeight="1" x14ac:dyDescent="0.3">
      <c r="A172" s="99"/>
      <c r="B172" s="99"/>
      <c r="C172" s="99"/>
      <c r="D172" s="99"/>
      <c r="E172" s="100"/>
      <c r="F172" s="99"/>
      <c r="G172" s="95" t="s">
        <v>85</v>
      </c>
      <c r="H172" s="105" t="s">
        <v>11</v>
      </c>
      <c r="I172" s="105" t="s">
        <v>101</v>
      </c>
      <c r="J172" s="105"/>
      <c r="K172" s="90" t="e">
        <f>VLOOKUP(J172,'DOSEN MANAJEMEN '!$A$2:$B$65,2)</f>
        <v>#N/A</v>
      </c>
      <c r="L172" s="146"/>
      <c r="M172" s="90" t="e">
        <f>VLOOKUP(L172,'DOSEN MANAJEMEN '!$A$2:$B$65,2)</f>
        <v>#N/A</v>
      </c>
      <c r="N172" s="199"/>
      <c r="O172" s="96" t="e">
        <f>VLOOKUP(N172,'DOSEN MANAJEMEN '!$A$2:$B$65,2)</f>
        <v>#N/A</v>
      </c>
      <c r="P172" s="193"/>
      <c r="Q172" s="151"/>
      <c r="R172" s="92"/>
      <c r="S172" s="80"/>
      <c r="T172" s="89"/>
      <c r="U172" s="89"/>
      <c r="V172" s="89">
        <f t="shared" si="3"/>
        <v>0</v>
      </c>
      <c r="W172" s="237"/>
      <c r="X172" s="86"/>
      <c r="Y172" s="86"/>
      <c r="Z172" s="235"/>
      <c r="AA172" s="235"/>
      <c r="AB172" s="235"/>
      <c r="AC172" s="235"/>
      <c r="AD172" s="235"/>
    </row>
    <row r="173" spans="1:30" s="98" customFormat="1" ht="20.25" customHeight="1" x14ac:dyDescent="0.3">
      <c r="A173" s="99"/>
      <c r="B173" s="99"/>
      <c r="C173" s="99"/>
      <c r="D173" s="99"/>
      <c r="E173" s="100"/>
      <c r="F173" s="99"/>
      <c r="G173" s="95" t="s">
        <v>86</v>
      </c>
      <c r="H173" s="105" t="s">
        <v>12</v>
      </c>
      <c r="I173" s="105" t="s">
        <v>101</v>
      </c>
      <c r="J173" s="105"/>
      <c r="K173" s="90" t="e">
        <f>VLOOKUP(J173,'DOSEN MANAJEMEN '!$A$2:$B$65,2)</f>
        <v>#N/A</v>
      </c>
      <c r="L173" s="146"/>
      <c r="M173" s="90" t="e">
        <f>VLOOKUP(L173,'DOSEN MANAJEMEN '!$A$2:$B$65,2)</f>
        <v>#N/A</v>
      </c>
      <c r="N173" s="199"/>
      <c r="O173" s="96" t="e">
        <f>VLOOKUP(N173,'DOSEN MANAJEMEN '!$A$2:$B$65,2)</f>
        <v>#N/A</v>
      </c>
      <c r="P173" s="193"/>
      <c r="Q173" s="151"/>
      <c r="R173" s="92">
        <f>R167+1</f>
        <v>36</v>
      </c>
      <c r="S173" s="80" t="s">
        <v>194</v>
      </c>
      <c r="T173" s="89">
        <f>COUNTIF($K$4:$K$284,$S$2:$S$315)</f>
        <v>0</v>
      </c>
      <c r="U173" s="89">
        <f>COUNTIF($M$4:$M$284,$S$2:$S$315)</f>
        <v>6</v>
      </c>
      <c r="V173" s="89">
        <f t="shared" si="3"/>
        <v>0</v>
      </c>
      <c r="W173" s="237">
        <f>SUM(T173:V173)</f>
        <v>6</v>
      </c>
      <c r="X173" s="87" t="s">
        <v>246</v>
      </c>
      <c r="Y173" s="87" t="s">
        <v>178</v>
      </c>
      <c r="Z173" s="235"/>
      <c r="AA173" s="235"/>
      <c r="AB173" s="235"/>
      <c r="AC173" s="235"/>
      <c r="AD173" s="235"/>
    </row>
    <row r="174" spans="1:30" s="98" customFormat="1" ht="20.25" customHeight="1" x14ac:dyDescent="0.3">
      <c r="A174" s="99"/>
      <c r="B174" s="99"/>
      <c r="C174" s="99"/>
      <c r="D174" s="99"/>
      <c r="E174" s="100"/>
      <c r="F174" s="99"/>
      <c r="G174" s="95" t="s">
        <v>87</v>
      </c>
      <c r="H174" s="105" t="s">
        <v>17</v>
      </c>
      <c r="I174" s="105" t="s">
        <v>101</v>
      </c>
      <c r="J174" s="105"/>
      <c r="K174" s="90" t="e">
        <f>VLOOKUP(J174,'DOSEN MANAJEMEN '!$A$2:$B$65,2)</f>
        <v>#N/A</v>
      </c>
      <c r="L174" s="200"/>
      <c r="M174" s="90" t="e">
        <f>VLOOKUP(L174,'DOSEN MANAJEMEN '!$A$2:$B$65,2)</f>
        <v>#N/A</v>
      </c>
      <c r="N174" s="199"/>
      <c r="O174" s="96" t="e">
        <f>VLOOKUP(N174,'DOSEN MANAJEMEN '!$A$2:$B$65,2)</f>
        <v>#N/A</v>
      </c>
      <c r="P174" s="193"/>
      <c r="Q174" s="151"/>
      <c r="R174" s="92"/>
      <c r="S174" s="80"/>
      <c r="T174" s="89"/>
      <c r="U174" s="89"/>
      <c r="V174" s="89">
        <f t="shared" si="3"/>
        <v>0</v>
      </c>
      <c r="W174" s="237"/>
      <c r="X174" s="86" t="s">
        <v>7</v>
      </c>
      <c r="Y174" s="87" t="s">
        <v>183</v>
      </c>
      <c r="Z174" s="235"/>
      <c r="AA174" s="235"/>
      <c r="AB174" s="235"/>
      <c r="AC174" s="235"/>
      <c r="AD174" s="235"/>
    </row>
    <row r="175" spans="1:30" s="98" customFormat="1" ht="20.25" customHeight="1" x14ac:dyDescent="0.3">
      <c r="A175" s="99"/>
      <c r="B175" s="99"/>
      <c r="C175" s="99"/>
      <c r="D175" s="99"/>
      <c r="E175" s="100"/>
      <c r="F175" s="99"/>
      <c r="G175" s="95" t="s">
        <v>88</v>
      </c>
      <c r="H175" s="105" t="s">
        <v>18</v>
      </c>
      <c r="I175" s="105" t="s">
        <v>101</v>
      </c>
      <c r="J175" s="105"/>
      <c r="K175" s="90" t="e">
        <f>VLOOKUP(J175,'DOSEN MANAJEMEN '!$A$2:$B$65,2)</f>
        <v>#N/A</v>
      </c>
      <c r="L175" s="200"/>
      <c r="M175" s="90" t="e">
        <f>VLOOKUP(L175,'DOSEN MANAJEMEN '!$A$2:$B$65,2)</f>
        <v>#N/A</v>
      </c>
      <c r="N175" s="199"/>
      <c r="O175" s="96" t="e">
        <f>VLOOKUP(N175,'DOSEN MANAJEMEN '!$A$2:$B$65,2)</f>
        <v>#N/A</v>
      </c>
      <c r="Q175" s="151"/>
      <c r="R175" s="92"/>
      <c r="S175" s="80"/>
      <c r="T175" s="89"/>
      <c r="U175" s="89"/>
      <c r="V175" s="89">
        <f t="shared" si="3"/>
        <v>0</v>
      </c>
      <c r="W175" s="237"/>
      <c r="X175" s="86" t="s">
        <v>33</v>
      </c>
      <c r="Y175" s="86" t="s">
        <v>179</v>
      </c>
      <c r="Z175" s="235"/>
      <c r="AA175" s="235"/>
      <c r="AB175" s="235"/>
      <c r="AC175" s="235"/>
      <c r="AD175" s="235"/>
    </row>
    <row r="176" spans="1:30" s="98" customFormat="1" ht="20.25" customHeight="1" x14ac:dyDescent="0.3">
      <c r="A176" s="99"/>
      <c r="B176" s="99"/>
      <c r="C176" s="99"/>
      <c r="D176" s="99"/>
      <c r="E176" s="100"/>
      <c r="F176" s="99"/>
      <c r="G176" s="95" t="s">
        <v>89</v>
      </c>
      <c r="H176" s="105" t="s">
        <v>19</v>
      </c>
      <c r="I176" s="105" t="s">
        <v>101</v>
      </c>
      <c r="J176" s="105"/>
      <c r="K176" s="90" t="e">
        <f>VLOOKUP(J176,'DOSEN MANAJEMEN '!$A$2:$B$65,2)</f>
        <v>#N/A</v>
      </c>
      <c r="L176" s="123"/>
      <c r="M176" s="90" t="e">
        <f>VLOOKUP(L176,'DOSEN MANAJEMEN '!$A$2:$B$65,2)</f>
        <v>#N/A</v>
      </c>
      <c r="N176" s="90"/>
      <c r="O176" s="96" t="e">
        <f>VLOOKUP(N176,'DOSEN MANAJEMEN '!$A$2:$B$65,2)</f>
        <v>#N/A</v>
      </c>
      <c r="Q176" s="151"/>
      <c r="R176" s="92"/>
      <c r="S176" s="80"/>
      <c r="T176" s="89"/>
      <c r="U176" s="89"/>
      <c r="V176" s="89">
        <f t="shared" si="3"/>
        <v>0</v>
      </c>
      <c r="W176" s="237"/>
      <c r="X176" s="87"/>
      <c r="Y176" s="87"/>
      <c r="Z176" s="235"/>
      <c r="AA176" s="235"/>
      <c r="AB176" s="235"/>
      <c r="AC176" s="235"/>
      <c r="AD176" s="235"/>
    </row>
    <row r="177" spans="1:30" s="98" customFormat="1" ht="20.25" customHeight="1" x14ac:dyDescent="0.3">
      <c r="A177" s="201"/>
      <c r="B177" s="201"/>
      <c r="C177" s="201"/>
      <c r="D177" s="201"/>
      <c r="E177" s="201"/>
      <c r="F177" s="201"/>
      <c r="G177" s="202" t="s">
        <v>90</v>
      </c>
      <c r="H177" s="203" t="s">
        <v>20</v>
      </c>
      <c r="I177" s="203" t="s">
        <v>101</v>
      </c>
      <c r="J177" s="203"/>
      <c r="K177" s="90" t="e">
        <f>VLOOKUP(J177,'DOSEN MANAJEMEN '!$A$2:$B$65,2)</f>
        <v>#N/A</v>
      </c>
      <c r="L177" s="204"/>
      <c r="M177" s="90" t="e">
        <f>VLOOKUP(L177,'DOSEN MANAJEMEN '!$A$2:$B$65,2)</f>
        <v>#N/A</v>
      </c>
      <c r="N177" s="90"/>
      <c r="O177" s="96" t="e">
        <f>VLOOKUP(N177,'DOSEN MANAJEMEN '!$A$2:$B$65,2)</f>
        <v>#N/A</v>
      </c>
      <c r="Q177" s="151"/>
      <c r="R177" s="92">
        <f>R173+1</f>
        <v>37</v>
      </c>
      <c r="S177" s="80" t="s">
        <v>221</v>
      </c>
      <c r="T177" s="89">
        <f>COUNTIF($K$4:$K$284,$S$2:$S$315)</f>
        <v>0</v>
      </c>
      <c r="U177" s="89">
        <f>COUNTIF($M$4:$M$284,$S$2:$S$315)</f>
        <v>5</v>
      </c>
      <c r="V177" s="89">
        <f t="shared" si="3"/>
        <v>0</v>
      </c>
      <c r="W177" s="237">
        <f>SUM(T177:V177)</f>
        <v>5</v>
      </c>
      <c r="X177" s="87" t="s">
        <v>246</v>
      </c>
      <c r="Y177" s="87" t="s">
        <v>183</v>
      </c>
      <c r="Z177" s="235"/>
      <c r="AA177" s="235"/>
      <c r="AB177" s="235"/>
      <c r="AC177" s="235"/>
      <c r="AD177" s="235"/>
    </row>
    <row r="178" spans="1:30" s="86" customFormat="1" ht="20.25" customHeight="1" x14ac:dyDescent="0.3">
      <c r="A178" s="103"/>
      <c r="B178" s="103"/>
      <c r="C178" s="103"/>
      <c r="D178" s="103"/>
      <c r="E178" s="103"/>
      <c r="F178" s="103"/>
      <c r="G178" s="115"/>
      <c r="H178" s="103"/>
      <c r="I178" s="103"/>
      <c r="J178" s="103"/>
      <c r="K178" s="90" t="e">
        <f>VLOOKUP(J178,'DOSEN MANAJEMEN '!$A$2:$B$65,2)</f>
        <v>#N/A</v>
      </c>
      <c r="L178" s="103"/>
      <c r="M178" s="90" t="e">
        <f>VLOOKUP(L178,'DOSEN MANAJEMEN '!$A$2:$B$65,2)</f>
        <v>#N/A</v>
      </c>
      <c r="N178" s="104"/>
      <c r="O178" s="96" t="e">
        <f>VLOOKUP(N178,'DOSEN MANAJEMEN '!$A$2:$B$65,2)</f>
        <v>#N/A</v>
      </c>
      <c r="P178" s="98"/>
      <c r="Q178" s="151"/>
      <c r="R178" s="92"/>
      <c r="S178" s="80"/>
      <c r="T178" s="89"/>
      <c r="U178" s="89"/>
      <c r="V178" s="89">
        <f t="shared" si="3"/>
        <v>0</v>
      </c>
      <c r="W178" s="237"/>
      <c r="Z178" s="235"/>
      <c r="AA178" s="235"/>
      <c r="AB178" s="235"/>
      <c r="AC178" s="235"/>
      <c r="AD178" s="235"/>
    </row>
    <row r="179" spans="1:30" s="89" customFormat="1" ht="15" x14ac:dyDescent="0.3">
      <c r="A179" s="120" t="s">
        <v>187</v>
      </c>
      <c r="B179" s="149"/>
      <c r="C179" s="149"/>
      <c r="D179" s="160"/>
      <c r="E179" s="160"/>
      <c r="F179" s="160"/>
      <c r="G179" s="160" t="s">
        <v>100</v>
      </c>
      <c r="H179" s="103"/>
      <c r="I179" s="103"/>
      <c r="J179" s="103"/>
      <c r="K179" s="90" t="e">
        <f>VLOOKUP(J179,'DOSEN MANAJEMEN '!$A$2:$B$65,2)</f>
        <v>#N/A</v>
      </c>
      <c r="L179" s="128"/>
      <c r="M179" s="90" t="e">
        <f>VLOOKUP(L179,'DOSEN MANAJEMEN '!$A$2:$B$65,2)</f>
        <v>#N/A</v>
      </c>
      <c r="N179" s="104"/>
      <c r="O179" s="96" t="e">
        <f>VLOOKUP(N179,'DOSEN MANAJEMEN '!$A$2:$B$65,2)</f>
        <v>#N/A</v>
      </c>
      <c r="P179" s="98"/>
      <c r="Q179" s="151"/>
      <c r="R179" s="92"/>
      <c r="S179" s="80"/>
      <c r="V179" s="89">
        <f t="shared" si="3"/>
        <v>0</v>
      </c>
      <c r="W179" s="237"/>
      <c r="X179" s="86"/>
      <c r="Y179" s="86"/>
      <c r="Z179" s="235"/>
      <c r="AA179" s="235"/>
      <c r="AB179" s="235"/>
      <c r="AC179" s="235"/>
      <c r="AD179" s="235"/>
    </row>
    <row r="180" spans="1:30" s="89" customFormat="1" ht="20.25" customHeight="1" x14ac:dyDescent="0.3">
      <c r="A180" s="121" t="s">
        <v>55</v>
      </c>
      <c r="B180" s="121" t="s">
        <v>54</v>
      </c>
      <c r="C180" s="121" t="s">
        <v>53</v>
      </c>
      <c r="D180" s="121" t="s">
        <v>52</v>
      </c>
      <c r="E180" s="121" t="s">
        <v>51</v>
      </c>
      <c r="F180" s="121" t="s">
        <v>31</v>
      </c>
      <c r="G180" s="121" t="s">
        <v>56</v>
      </c>
      <c r="H180" s="121" t="s">
        <v>57</v>
      </c>
      <c r="I180" s="121"/>
      <c r="J180" s="121"/>
      <c r="K180" s="90" t="e">
        <f>VLOOKUP(J180,'DOSEN MANAJEMEN '!$A$2:$B$65,2)</f>
        <v>#N/A</v>
      </c>
      <c r="L180" s="121"/>
      <c r="M180" s="90" t="e">
        <f>VLOOKUP(L180,'DOSEN MANAJEMEN '!$A$2:$B$65,2)</f>
        <v>#N/A</v>
      </c>
      <c r="N180" s="90"/>
      <c r="O180" s="96" t="e">
        <f>VLOOKUP(N180,'DOSEN MANAJEMEN '!$A$2:$B$65,2)</f>
        <v>#N/A</v>
      </c>
      <c r="P180" s="98"/>
      <c r="Q180" s="151"/>
      <c r="R180" s="92"/>
      <c r="S180" s="80"/>
      <c r="V180" s="89">
        <f t="shared" si="3"/>
        <v>0</v>
      </c>
      <c r="W180" s="237"/>
      <c r="X180" s="86"/>
      <c r="Y180" s="86"/>
      <c r="Z180" s="235"/>
      <c r="AA180" s="235"/>
      <c r="AB180" s="235"/>
      <c r="AC180" s="235"/>
      <c r="AD180" s="235"/>
    </row>
    <row r="181" spans="1:30" s="89" customFormat="1" ht="20.25" customHeight="1" x14ac:dyDescent="0.3">
      <c r="A181" s="95"/>
      <c r="B181" s="93" t="s">
        <v>5</v>
      </c>
      <c r="C181" s="93" t="s">
        <v>49</v>
      </c>
      <c r="D181" s="93" t="s">
        <v>50</v>
      </c>
      <c r="E181" s="112" t="s">
        <v>0</v>
      </c>
      <c r="F181" s="93">
        <v>3</v>
      </c>
      <c r="G181" s="95"/>
      <c r="H181" s="95" t="s">
        <v>17</v>
      </c>
      <c r="I181" s="140" t="s">
        <v>111</v>
      </c>
      <c r="J181" s="140">
        <v>27</v>
      </c>
      <c r="K181" s="90" t="str">
        <f>VLOOKUP(J181,'DOSEN MANAJEMEN '!$A$2:$B$65,2)</f>
        <v xml:space="preserve">Prof. Dr. Muslimin, SE., MM. </v>
      </c>
      <c r="L181" s="95">
        <v>30</v>
      </c>
      <c r="M181" s="90" t="str">
        <f>VLOOKUP(L181,'DOSEN MANAJEMEN '!$A$2:$B$65,2)</f>
        <v>Dr. Darman,SE.,MM</v>
      </c>
      <c r="N181" s="113"/>
      <c r="O181" s="96" t="e">
        <f>VLOOKUP(N181,'DOSEN MANAJEMEN '!$A$2:$B$65,2)</f>
        <v>#N/A</v>
      </c>
      <c r="P181" s="98"/>
      <c r="Q181" s="151"/>
      <c r="R181" s="92"/>
      <c r="S181" s="80"/>
      <c r="V181" s="89">
        <f t="shared" si="3"/>
        <v>0</v>
      </c>
      <c r="W181" s="237"/>
      <c r="X181" s="86"/>
      <c r="Y181" s="86"/>
      <c r="Z181" s="86"/>
      <c r="AA181" s="235"/>
      <c r="AB181" s="235"/>
      <c r="AC181" s="235"/>
      <c r="AD181" s="231"/>
    </row>
    <row r="182" spans="1:30" s="98" customFormat="1" ht="20.25" customHeight="1" x14ac:dyDescent="0.3">
      <c r="A182" s="95"/>
      <c r="B182" s="99"/>
      <c r="C182" s="99"/>
      <c r="D182" s="99"/>
      <c r="E182" s="118"/>
      <c r="F182" s="99"/>
      <c r="G182" s="95"/>
      <c r="H182" s="95" t="s">
        <v>18</v>
      </c>
      <c r="I182" s="140" t="s">
        <v>111</v>
      </c>
      <c r="J182" s="140">
        <v>18</v>
      </c>
      <c r="K182" s="90" t="str">
        <f>VLOOKUP(J182,'DOSEN MANAJEMEN '!$A$2:$B$65,2)</f>
        <v>Wahyuningsih,SE.M.Sc.,Ph.D</v>
      </c>
      <c r="L182" s="95">
        <v>11</v>
      </c>
      <c r="M182" s="90" t="str">
        <f>VLOOKUP(L182,'DOSEN MANAJEMEN '!$A$2:$B$65,2)</f>
        <v>Muzakir Tombolotutu, SE., M.Si.</v>
      </c>
      <c r="N182" s="113"/>
      <c r="O182" s="96" t="e">
        <f>VLOOKUP(N182,'DOSEN MANAJEMEN '!$A$2:$B$65,2)</f>
        <v>#N/A</v>
      </c>
      <c r="Q182" s="151"/>
      <c r="R182" s="92"/>
      <c r="S182" s="80"/>
      <c r="T182" s="89"/>
      <c r="U182" s="89"/>
      <c r="V182" s="89">
        <f t="shared" si="3"/>
        <v>0</v>
      </c>
      <c r="W182" s="237"/>
      <c r="X182" s="86"/>
      <c r="Y182" s="86"/>
      <c r="Z182" s="86"/>
      <c r="AA182" s="235"/>
      <c r="AB182" s="235"/>
      <c r="AC182" s="235"/>
      <c r="AD182" s="86"/>
    </row>
    <row r="183" spans="1:30" s="98" customFormat="1" ht="20.25" customHeight="1" x14ac:dyDescent="0.3">
      <c r="A183" s="95"/>
      <c r="B183" s="99"/>
      <c r="C183" s="99"/>
      <c r="D183" s="99"/>
      <c r="E183" s="118"/>
      <c r="F183" s="99"/>
      <c r="G183" s="95"/>
      <c r="H183" s="95" t="s">
        <v>19</v>
      </c>
      <c r="I183" s="140" t="s">
        <v>111</v>
      </c>
      <c r="J183" s="140">
        <v>29</v>
      </c>
      <c r="K183" s="90" t="str">
        <f>VLOOKUP(J183,'DOSEN MANAJEMEN '!$A$2:$B$65,2)</f>
        <v>Dr. Muh. Yunus Kasim, SE., M.Si.</v>
      </c>
      <c r="L183" s="95">
        <v>31</v>
      </c>
      <c r="M183" s="90" t="str">
        <f>VLOOKUP(L183,'DOSEN MANAJEMEN '!$A$2:$B$65,2)</f>
        <v>Dr.Husnah, SE.,M.Si</v>
      </c>
      <c r="N183" s="113"/>
      <c r="O183" s="96" t="e">
        <f>VLOOKUP(N183,'DOSEN MANAJEMEN '!$A$2:$B$65,2)</f>
        <v>#N/A</v>
      </c>
      <c r="P183" s="86"/>
      <c r="R183" s="92">
        <f>R177+1</f>
        <v>38</v>
      </c>
      <c r="S183" s="80" t="s">
        <v>222</v>
      </c>
      <c r="T183" s="89">
        <f>COUNTIF($K$4:$K$284,$S$2:$S$315)</f>
        <v>0</v>
      </c>
      <c r="U183" s="89">
        <f>COUNTIF($M$4:$M$284,$S$2:$S$315)</f>
        <v>5</v>
      </c>
      <c r="V183" s="89">
        <f t="shared" si="3"/>
        <v>0</v>
      </c>
      <c r="W183" s="237">
        <f>SUM(T183:V183)</f>
        <v>5</v>
      </c>
      <c r="X183" s="86" t="s">
        <v>33</v>
      </c>
      <c r="Y183" s="86" t="s">
        <v>179</v>
      </c>
      <c r="Z183" s="86"/>
      <c r="AA183" s="235"/>
      <c r="AB183" s="235"/>
      <c r="AC183" s="235"/>
      <c r="AD183" s="86"/>
    </row>
    <row r="184" spans="1:30" s="98" customFormat="1" ht="20.25" customHeight="1" x14ac:dyDescent="0.3">
      <c r="A184" s="95"/>
      <c r="B184" s="101"/>
      <c r="C184" s="101"/>
      <c r="D184" s="101"/>
      <c r="E184" s="114"/>
      <c r="F184" s="101"/>
      <c r="G184" s="95"/>
      <c r="H184" s="95" t="s">
        <v>20</v>
      </c>
      <c r="I184" s="140" t="s">
        <v>111</v>
      </c>
      <c r="J184" s="140">
        <v>40</v>
      </c>
      <c r="K184" s="90" t="str">
        <f>VLOOKUP(J184,'DOSEN MANAJEMEN '!$A$2:$B$65,2)</f>
        <v>Dr. Husein H.M. Saleh, SE., M.S.</v>
      </c>
      <c r="L184" s="95">
        <v>26</v>
      </c>
      <c r="M184" s="90" t="str">
        <f>VLOOKUP(L184,'DOSEN MANAJEMEN '!$A$2:$B$65,2)</f>
        <v xml:space="preserve">Dr. Muhammad Nofal, SE., DEA. </v>
      </c>
      <c r="N184" s="113"/>
      <c r="O184" s="96" t="e">
        <f>VLOOKUP(N184,'DOSEN MANAJEMEN '!$A$2:$B$65,2)</f>
        <v>#N/A</v>
      </c>
      <c r="P184" s="89"/>
      <c r="R184" s="92"/>
      <c r="S184" s="80"/>
      <c r="T184" s="89"/>
      <c r="U184" s="89"/>
      <c r="V184" s="89">
        <f t="shared" si="3"/>
        <v>0</v>
      </c>
      <c r="W184" s="237"/>
      <c r="X184" s="93" t="s">
        <v>41</v>
      </c>
      <c r="Y184" s="86"/>
      <c r="Z184" s="86"/>
      <c r="AA184" s="235"/>
      <c r="AB184" s="235"/>
      <c r="AC184" s="235"/>
      <c r="AD184" s="86"/>
    </row>
    <row r="185" spans="1:30" s="98" customFormat="1" ht="20.25" customHeight="1" x14ac:dyDescent="0.3">
      <c r="A185" s="195">
        <v>1</v>
      </c>
      <c r="B185" s="195" t="s">
        <v>3</v>
      </c>
      <c r="C185" s="195" t="s">
        <v>46</v>
      </c>
      <c r="D185" s="195" t="s">
        <v>7</v>
      </c>
      <c r="E185" s="195" t="s">
        <v>1</v>
      </c>
      <c r="F185" s="195">
        <v>3</v>
      </c>
      <c r="G185" s="205" t="s">
        <v>83</v>
      </c>
      <c r="H185" s="205" t="s">
        <v>21</v>
      </c>
      <c r="I185" s="196" t="s">
        <v>111</v>
      </c>
      <c r="J185" s="196">
        <v>12</v>
      </c>
      <c r="K185" s="90" t="str">
        <f>VLOOKUP(J185,'DOSEN MANAJEMEN '!$A$2:$B$65,2)</f>
        <v>Ponirin,SE.,M.Bus., Ph.D.</v>
      </c>
      <c r="L185" s="205">
        <v>20</v>
      </c>
      <c r="M185" s="90" t="str">
        <f>VLOOKUP(L185,'DOSEN MANAJEMEN '!$A$2:$B$65,2)</f>
        <v>Asriadi, S.E., M.Sc.</v>
      </c>
      <c r="N185" s="113"/>
      <c r="O185" s="96" t="e">
        <f>VLOOKUP(N185,'DOSEN MANAJEMEN '!$A$2:$B$65,2)</f>
        <v>#N/A</v>
      </c>
      <c r="P185" s="192"/>
      <c r="R185" s="92"/>
      <c r="S185" s="80"/>
      <c r="T185" s="89"/>
      <c r="U185" s="89"/>
      <c r="V185" s="89">
        <f t="shared" si="3"/>
        <v>0</v>
      </c>
      <c r="W185" s="237"/>
      <c r="X185" s="86"/>
      <c r="Y185" s="86"/>
      <c r="Z185" s="86"/>
      <c r="AA185" s="235"/>
      <c r="AB185" s="235"/>
      <c r="AC185" s="235"/>
      <c r="AD185" s="86"/>
    </row>
    <row r="186" spans="1:30" s="89" customFormat="1" ht="20.25" customHeight="1" x14ac:dyDescent="0.3">
      <c r="A186" s="206"/>
      <c r="B186" s="206"/>
      <c r="C186" s="206"/>
      <c r="D186" s="206"/>
      <c r="E186" s="206"/>
      <c r="F186" s="206"/>
      <c r="G186" s="205" t="s">
        <v>84</v>
      </c>
      <c r="H186" s="205" t="s">
        <v>13</v>
      </c>
      <c r="I186" s="196" t="s">
        <v>111</v>
      </c>
      <c r="J186" s="196">
        <v>14</v>
      </c>
      <c r="K186" s="90" t="str">
        <f>VLOOKUP(J186,'DOSEN MANAJEMEN '!$A$2:$B$65,2)</f>
        <v>Dr.Maskuri Sutomo, SE.,M.Si.</v>
      </c>
      <c r="L186" s="205">
        <v>35</v>
      </c>
      <c r="M186" s="90" t="str">
        <f>VLOOKUP(L186,'DOSEN MANAJEMEN '!$A$2:$B$65,2)</f>
        <v>Surayya, S.E. M.M.</v>
      </c>
      <c r="N186" s="113"/>
      <c r="O186" s="96" t="e">
        <f>VLOOKUP(N186,'DOSEN MANAJEMEN '!$A$2:$B$65,2)</f>
        <v>#N/A</v>
      </c>
      <c r="P186" s="193"/>
      <c r="Q186" s="98"/>
      <c r="R186" s="92"/>
      <c r="S186" s="80"/>
      <c r="V186" s="89">
        <f t="shared" si="3"/>
        <v>0</v>
      </c>
      <c r="W186" s="237"/>
      <c r="X186" s="86"/>
      <c r="Y186" s="86"/>
      <c r="Z186" s="86"/>
      <c r="AA186" s="235"/>
      <c r="AB186" s="235"/>
      <c r="AC186" s="235"/>
      <c r="AD186" s="86"/>
    </row>
    <row r="187" spans="1:30" s="89" customFormat="1" ht="20.25" customHeight="1" x14ac:dyDescent="0.3">
      <c r="A187" s="206"/>
      <c r="B187" s="206"/>
      <c r="C187" s="206"/>
      <c r="D187" s="206"/>
      <c r="E187" s="206"/>
      <c r="F187" s="206"/>
      <c r="G187" s="205" t="s">
        <v>85</v>
      </c>
      <c r="H187" s="205" t="s">
        <v>22</v>
      </c>
      <c r="I187" s="196" t="s">
        <v>111</v>
      </c>
      <c r="J187" s="196">
        <v>53</v>
      </c>
      <c r="K187" s="90" t="str">
        <f>VLOOKUP(J187,'DOSEN MANAJEMEN '!$A$2:$B$65,2)</f>
        <v>Moh.Ali Murad,SE,M.Si</v>
      </c>
      <c r="L187" s="205">
        <v>21</v>
      </c>
      <c r="M187" s="90" t="str">
        <f>VLOOKUP(L187,'DOSEN MANAJEMEN '!$A$2:$B$65,2)</f>
        <v>Sri Wanti, S.E. MM.</v>
      </c>
      <c r="N187" s="113"/>
      <c r="O187" s="96" t="e">
        <f>VLOOKUP(N187,'DOSEN MANAJEMEN '!$A$2:$B$65,2)</f>
        <v>#N/A</v>
      </c>
      <c r="P187" s="130"/>
      <c r="Q187" s="151"/>
      <c r="R187" s="92"/>
      <c r="S187" s="80"/>
      <c r="V187" s="89">
        <f t="shared" si="3"/>
        <v>0</v>
      </c>
      <c r="W187" s="237"/>
      <c r="X187" s="86"/>
      <c r="Y187" s="86"/>
      <c r="Z187" s="86"/>
      <c r="AA187" s="235"/>
      <c r="AB187" s="235"/>
      <c r="AC187" s="235"/>
      <c r="AD187" s="86"/>
    </row>
    <row r="188" spans="1:30" s="89" customFormat="1" ht="20.25" customHeight="1" x14ac:dyDescent="0.3">
      <c r="A188" s="206"/>
      <c r="B188" s="206"/>
      <c r="C188" s="206"/>
      <c r="D188" s="206"/>
      <c r="E188" s="206"/>
      <c r="F188" s="206"/>
      <c r="G188" s="205" t="s">
        <v>86</v>
      </c>
      <c r="H188" s="205" t="s">
        <v>23</v>
      </c>
      <c r="I188" s="196" t="s">
        <v>111</v>
      </c>
      <c r="J188" s="196">
        <v>16</v>
      </c>
      <c r="K188" s="90" t="str">
        <f>VLOOKUP(J188,'DOSEN MANAJEMEN '!$A$2:$B$65,2)</f>
        <v>Dr. Rahmat Mubaraq, SE.,M.Si.</v>
      </c>
      <c r="L188" s="205">
        <v>37</v>
      </c>
      <c r="M188" s="90" t="str">
        <f>VLOOKUP(L188,'DOSEN MANAJEMEN '!$A$2:$B$65,2)</f>
        <v>Rian Risendy, S.E., M.M</v>
      </c>
      <c r="N188" s="113"/>
      <c r="O188" s="96" t="e">
        <f>VLOOKUP(N188,'DOSEN MANAJEMEN '!$A$2:$B$65,2)</f>
        <v>#N/A</v>
      </c>
      <c r="P188" s="130"/>
      <c r="Q188" s="151"/>
      <c r="R188" s="92"/>
      <c r="S188" s="80"/>
      <c r="V188" s="89">
        <f t="shared" si="3"/>
        <v>0</v>
      </c>
      <c r="W188" s="237"/>
      <c r="X188" s="86"/>
      <c r="Y188" s="86"/>
      <c r="Z188" s="86"/>
      <c r="AA188" s="235"/>
      <c r="AB188" s="235"/>
      <c r="AC188" s="235"/>
      <c r="AD188" s="86"/>
    </row>
    <row r="189" spans="1:30" s="89" customFormat="1" ht="20.25" customHeight="1" x14ac:dyDescent="0.3">
      <c r="A189" s="198"/>
      <c r="B189" s="198"/>
      <c r="C189" s="198"/>
      <c r="D189" s="198"/>
      <c r="E189" s="198"/>
      <c r="F189" s="198"/>
      <c r="G189" s="205" t="s">
        <v>87</v>
      </c>
      <c r="H189" s="205" t="s">
        <v>38</v>
      </c>
      <c r="I189" s="196" t="s">
        <v>111</v>
      </c>
      <c r="J189" s="196">
        <v>4</v>
      </c>
      <c r="K189" s="90" t="str">
        <f>VLOOKUP(J189,'DOSEN MANAJEMEN '!$A$2:$B$65,2)</f>
        <v>Dr. Rosida P. Adam, SE., MP.</v>
      </c>
      <c r="L189" s="205">
        <v>36</v>
      </c>
      <c r="M189" s="90" t="str">
        <f>VLOOKUP(L189,'DOSEN MANAJEMEN '!$A$2:$B$65,2)</f>
        <v>Erwan Sastrawan, S.E. M.M.</v>
      </c>
      <c r="N189" s="113"/>
      <c r="O189" s="96" t="e">
        <f>VLOOKUP(N189,'DOSEN MANAJEMEN '!$A$2:$B$65,2)</f>
        <v>#N/A</v>
      </c>
      <c r="P189" s="130"/>
      <c r="Q189" s="151"/>
      <c r="R189" s="92">
        <f>R183+1</f>
        <v>39</v>
      </c>
      <c r="S189" s="80" t="s">
        <v>223</v>
      </c>
      <c r="T189" s="89">
        <f>COUNTIF($K$4:$K$284,$S$2:$S$315)</f>
        <v>0</v>
      </c>
      <c r="U189" s="89">
        <f>COUNTIF($M$4:$M$284,$S$2:$S$315)</f>
        <v>5</v>
      </c>
      <c r="V189" s="89">
        <f t="shared" si="3"/>
        <v>0</v>
      </c>
      <c r="W189" s="237">
        <f>SUM(T189:V189)</f>
        <v>5</v>
      </c>
      <c r="X189" s="87" t="s">
        <v>246</v>
      </c>
      <c r="Y189" s="87" t="s">
        <v>178</v>
      </c>
      <c r="Z189" s="86"/>
      <c r="AA189" s="235"/>
      <c r="AB189" s="235"/>
      <c r="AC189" s="235"/>
      <c r="AD189" s="86"/>
    </row>
    <row r="190" spans="1:30" s="89" customFormat="1" ht="20.25" customHeight="1" x14ac:dyDescent="0.3">
      <c r="A190" s="93">
        <v>3</v>
      </c>
      <c r="B190" s="93" t="s">
        <v>5</v>
      </c>
      <c r="C190" s="93" t="s">
        <v>72</v>
      </c>
      <c r="D190" s="207" t="s">
        <v>27</v>
      </c>
      <c r="E190" s="106" t="s">
        <v>1</v>
      </c>
      <c r="F190" s="93">
        <v>3</v>
      </c>
      <c r="G190" s="95" t="s">
        <v>91</v>
      </c>
      <c r="H190" s="95" t="s">
        <v>8</v>
      </c>
      <c r="I190" s="105" t="s">
        <v>111</v>
      </c>
      <c r="J190" s="105">
        <v>9</v>
      </c>
      <c r="K190" s="90" t="str">
        <f>VLOOKUP(J190,'DOSEN MANAJEMEN '!$A$2:$B$65,2)</f>
        <v>Prof. Dr. Syamsul Bachri, SE.,M.Si.</v>
      </c>
      <c r="L190" s="90">
        <v>18</v>
      </c>
      <c r="M190" s="90" t="str">
        <f>VLOOKUP(L190,'DOSEN MANAJEMEN '!$A$2:$B$65,2)</f>
        <v>Wahyuningsih,SE.M.Sc.,Ph.D</v>
      </c>
      <c r="N190" s="90"/>
      <c r="O190" s="96" t="e">
        <f>VLOOKUP(N190,'DOSEN MANAJEMEN '!$A$2:$B$65,2)</f>
        <v>#N/A</v>
      </c>
      <c r="P190" s="130"/>
      <c r="Q190" s="151"/>
      <c r="R190" s="92"/>
      <c r="S190" s="80"/>
      <c r="V190" s="89">
        <f t="shared" si="3"/>
        <v>0</v>
      </c>
      <c r="W190" s="237"/>
      <c r="X190" s="87"/>
      <c r="Y190" s="87"/>
      <c r="Z190" s="235"/>
      <c r="AA190" s="235"/>
      <c r="AB190" s="235"/>
      <c r="AC190" s="235"/>
      <c r="AD190" s="86"/>
    </row>
    <row r="191" spans="1:30" s="98" customFormat="1" ht="20.25" customHeight="1" x14ac:dyDescent="0.3">
      <c r="A191" s="99"/>
      <c r="B191" s="99"/>
      <c r="C191" s="99"/>
      <c r="D191" s="208"/>
      <c r="E191" s="108"/>
      <c r="F191" s="99"/>
      <c r="G191" s="95" t="s">
        <v>92</v>
      </c>
      <c r="H191" s="95" t="s">
        <v>9</v>
      </c>
      <c r="I191" s="105" t="s">
        <v>111</v>
      </c>
      <c r="J191" s="105">
        <v>1</v>
      </c>
      <c r="K191" s="90" t="str">
        <f>VLOOKUP(J191,'DOSEN MANAJEMEN '!$A$2:$B$65,2)</f>
        <v>Dr. Suardi, SE., M.Si.</v>
      </c>
      <c r="L191" s="90">
        <v>39</v>
      </c>
      <c r="M191" s="90" t="str">
        <f>VLOOKUP(L191,'DOSEN MANAJEMEN '!$A$2:$B$65,2)</f>
        <v>Fera Nayoan, SE., MM</v>
      </c>
      <c r="N191" s="90"/>
      <c r="O191" s="96" t="e">
        <f>VLOOKUP(N191,'DOSEN MANAJEMEN '!$A$2:$B$65,2)</f>
        <v>#N/A</v>
      </c>
      <c r="P191" s="115"/>
      <c r="Q191" s="151"/>
      <c r="R191" s="92"/>
      <c r="S191" s="80"/>
      <c r="T191" s="89"/>
      <c r="U191" s="89"/>
      <c r="V191" s="89">
        <f t="shared" si="3"/>
        <v>0</v>
      </c>
      <c r="W191" s="237"/>
      <c r="X191" s="87"/>
      <c r="Y191" s="87"/>
      <c r="Z191" s="235"/>
      <c r="AA191" s="235"/>
      <c r="AB191" s="235"/>
      <c r="AC191" s="235"/>
      <c r="AD191" s="86"/>
    </row>
    <row r="192" spans="1:30" s="98" customFormat="1" ht="20.25" customHeight="1" x14ac:dyDescent="0.3">
      <c r="A192" s="99"/>
      <c r="B192" s="99"/>
      <c r="C192" s="99"/>
      <c r="D192" s="208"/>
      <c r="E192" s="108"/>
      <c r="F192" s="99"/>
      <c r="G192" s="95" t="s">
        <v>93</v>
      </c>
      <c r="H192" s="95" t="s">
        <v>10</v>
      </c>
      <c r="I192" s="105" t="s">
        <v>111</v>
      </c>
      <c r="J192" s="105">
        <v>3</v>
      </c>
      <c r="K192" s="90" t="str">
        <f>VLOOKUP(J192,'DOSEN MANAJEMEN '!$A$2:$B$65,2)</f>
        <v>Dr. Harifuddin Thahir, SE., MP.</v>
      </c>
      <c r="L192" s="90">
        <v>23</v>
      </c>
      <c r="M192" s="90" t="str">
        <f>VLOOKUP(L192,'DOSEN MANAJEMEN '!$A$2:$B$65,2)</f>
        <v>Dr. Nur Hilal, SE., MM.</v>
      </c>
      <c r="N192" s="90"/>
      <c r="O192" s="96" t="e">
        <f>VLOOKUP(N192,'DOSEN MANAJEMEN '!$A$2:$B$65,2)</f>
        <v>#N/A</v>
      </c>
      <c r="P192" s="115"/>
      <c r="Q192" s="151"/>
      <c r="R192" s="92"/>
      <c r="S192" s="80"/>
      <c r="T192" s="89"/>
      <c r="U192" s="89"/>
      <c r="V192" s="89">
        <f t="shared" si="3"/>
        <v>0</v>
      </c>
      <c r="W192" s="237"/>
      <c r="X192" s="87"/>
      <c r="Y192" s="87"/>
      <c r="Z192" s="235"/>
      <c r="AA192" s="235"/>
      <c r="AB192" s="235"/>
      <c r="AC192" s="235"/>
      <c r="AD192" s="86"/>
    </row>
    <row r="193" spans="1:30" s="98" customFormat="1" ht="20.25" customHeight="1" x14ac:dyDescent="0.3">
      <c r="A193" s="99"/>
      <c r="B193" s="99"/>
      <c r="C193" s="99"/>
      <c r="D193" s="208"/>
      <c r="E193" s="108"/>
      <c r="F193" s="99"/>
      <c r="G193" s="95" t="s">
        <v>94</v>
      </c>
      <c r="H193" s="95" t="s">
        <v>11</v>
      </c>
      <c r="I193" s="105" t="s">
        <v>111</v>
      </c>
      <c r="J193" s="105">
        <v>25</v>
      </c>
      <c r="K193" s="90" t="str">
        <f>VLOOKUP(J193,'DOSEN MANAJEMEN '!$A$2:$B$65,2)</f>
        <v>Prof. Dr. Djayani Nurdin,SE., M.Si</v>
      </c>
      <c r="L193" s="90">
        <v>33</v>
      </c>
      <c r="M193" s="90" t="str">
        <f>VLOOKUP(L193,'DOSEN MANAJEMEN '!$A$2:$B$65,2)</f>
        <v>Cici Rianty K.Bidin,SE.M.Si</v>
      </c>
      <c r="N193" s="141"/>
      <c r="O193" s="96" t="e">
        <f>VLOOKUP(N193,'DOSEN MANAJEMEN '!$A$2:$B$65,2)</f>
        <v>#N/A</v>
      </c>
      <c r="P193" s="115"/>
      <c r="Q193" s="151"/>
      <c r="R193" s="92"/>
      <c r="S193" s="80"/>
      <c r="T193" s="89"/>
      <c r="U193" s="89"/>
      <c r="V193" s="89">
        <f t="shared" si="3"/>
        <v>0</v>
      </c>
      <c r="W193" s="237"/>
      <c r="X193" s="87"/>
      <c r="Y193" s="87"/>
      <c r="Z193" s="235"/>
      <c r="AA193" s="235"/>
      <c r="AB193" s="235"/>
      <c r="AC193" s="231"/>
      <c r="AD193" s="86"/>
    </row>
    <row r="194" spans="1:30" s="98" customFormat="1" ht="20.25" customHeight="1" x14ac:dyDescent="0.3">
      <c r="A194" s="99"/>
      <c r="B194" s="99"/>
      <c r="C194" s="99"/>
      <c r="D194" s="208"/>
      <c r="E194" s="108"/>
      <c r="F194" s="99"/>
      <c r="G194" s="95" t="s">
        <v>95</v>
      </c>
      <c r="H194" s="95" t="s">
        <v>12</v>
      </c>
      <c r="I194" s="105" t="s">
        <v>111</v>
      </c>
      <c r="J194" s="105">
        <v>6</v>
      </c>
      <c r="K194" s="90" t="str">
        <f>VLOOKUP(J194,'DOSEN MANAJEMEN '!$A$2:$B$65,2)</f>
        <v>Dr. H. Syamsul bahri DP, SE., MM.</v>
      </c>
      <c r="L194" s="90">
        <v>24</v>
      </c>
      <c r="M194" s="90" t="str">
        <f>VLOOKUP(L194,'DOSEN MANAJEMEN '!$A$2:$B$65,2)</f>
        <v>H. Muh. Faisal, SE., M.Si</v>
      </c>
      <c r="N194" s="90"/>
      <c r="O194" s="96" t="e">
        <f>VLOOKUP(N194,'DOSEN MANAJEMEN '!$A$2:$B$65,2)</f>
        <v>#N/A</v>
      </c>
      <c r="P194" s="115"/>
      <c r="Q194" s="151"/>
      <c r="R194" s="92"/>
      <c r="S194" s="80"/>
      <c r="T194" s="89"/>
      <c r="U194" s="89"/>
      <c r="V194" s="89">
        <f t="shared" si="3"/>
        <v>0</v>
      </c>
      <c r="W194" s="237"/>
      <c r="X194" s="87"/>
      <c r="Y194" s="87"/>
      <c r="Z194" s="235"/>
      <c r="AA194" s="235"/>
      <c r="AB194" s="231"/>
      <c r="AC194" s="86"/>
      <c r="AD194" s="86"/>
    </row>
    <row r="195" spans="1:30" s="98" customFormat="1" ht="20.25" customHeight="1" x14ac:dyDescent="0.3">
      <c r="A195" s="99"/>
      <c r="B195" s="99"/>
      <c r="C195" s="99"/>
      <c r="D195" s="208"/>
      <c r="E195" s="108"/>
      <c r="F195" s="99"/>
      <c r="G195" s="95" t="s">
        <v>96</v>
      </c>
      <c r="H195" s="95" t="s">
        <v>17</v>
      </c>
      <c r="I195" s="105" t="s">
        <v>111</v>
      </c>
      <c r="J195" s="105">
        <v>13</v>
      </c>
      <c r="K195" s="90" t="str">
        <f>VLOOKUP(J195,'DOSEN MANAJEMEN '!$A$2:$B$65,2)</f>
        <v>Dr.Zakiyah Zahara, SE., MM</v>
      </c>
      <c r="L195" s="90">
        <v>7</v>
      </c>
      <c r="M195" s="90" t="str">
        <f>VLOOKUP(L195,'DOSEN MANAJEMEN '!$A$2:$B$65,2)</f>
        <v>Nirwan, SE., M.Si.</v>
      </c>
      <c r="N195" s="90"/>
      <c r="O195" s="96" t="e">
        <f>VLOOKUP(N195,'DOSEN MANAJEMEN '!$A$2:$B$65,2)</f>
        <v>#N/A</v>
      </c>
      <c r="P195" s="115"/>
      <c r="Q195" s="151"/>
      <c r="R195" s="92">
        <f>R189+1</f>
        <v>40</v>
      </c>
      <c r="S195" s="78" t="s">
        <v>224</v>
      </c>
      <c r="T195" s="89">
        <f>COUNTIF($K$4:$K$284,$S$2:$S$315)</f>
        <v>7</v>
      </c>
      <c r="U195" s="89">
        <f>COUNTIF($M$4:$M$284,$S$2:$S$315)</f>
        <v>0</v>
      </c>
      <c r="V195" s="89">
        <f t="shared" si="3"/>
        <v>0</v>
      </c>
      <c r="W195" s="237">
        <f>SUM(T195:V195)</f>
        <v>7</v>
      </c>
      <c r="X195" s="86" t="s">
        <v>16</v>
      </c>
      <c r="Y195" s="85" t="s">
        <v>75</v>
      </c>
      <c r="Z195" s="235"/>
      <c r="AA195" s="235"/>
      <c r="AB195" s="86"/>
      <c r="AC195" s="86"/>
      <c r="AD195" s="86"/>
    </row>
    <row r="196" spans="1:30" s="98" customFormat="1" ht="20.25" customHeight="1" x14ac:dyDescent="0.3">
      <c r="A196" s="99"/>
      <c r="B196" s="99"/>
      <c r="C196" s="99"/>
      <c r="D196" s="208"/>
      <c r="E196" s="108"/>
      <c r="F196" s="99"/>
      <c r="G196" s="95" t="s">
        <v>97</v>
      </c>
      <c r="H196" s="95" t="s">
        <v>18</v>
      </c>
      <c r="I196" s="105" t="s">
        <v>111</v>
      </c>
      <c r="J196" s="105">
        <v>8</v>
      </c>
      <c r="K196" s="90" t="str">
        <f>VLOOKUP(J196,'DOSEN MANAJEMEN '!$A$2:$B$65,2)</f>
        <v>Dr. Elimawaty Rombe, SE., M.Si.</v>
      </c>
      <c r="L196" s="90">
        <v>19</v>
      </c>
      <c r="M196" s="90" t="str">
        <f>VLOOKUP(L196,'DOSEN MANAJEMEN '!$A$2:$B$65,2)</f>
        <v>Farid.SE.MM</v>
      </c>
      <c r="N196" s="90"/>
      <c r="O196" s="96" t="e">
        <f>VLOOKUP(N196,'DOSEN MANAJEMEN '!$A$2:$B$65,2)</f>
        <v>#N/A</v>
      </c>
      <c r="P196" s="145"/>
      <c r="Q196" s="151"/>
      <c r="R196" s="92"/>
      <c r="S196" s="78"/>
      <c r="T196" s="89"/>
      <c r="U196" s="89"/>
      <c r="V196" s="89">
        <f t="shared" si="3"/>
        <v>0</v>
      </c>
      <c r="W196" s="237"/>
      <c r="X196" s="86" t="s">
        <v>16</v>
      </c>
      <c r="Y196" s="86" t="s">
        <v>182</v>
      </c>
      <c r="Z196" s="235"/>
      <c r="AA196" s="235"/>
      <c r="AB196" s="86"/>
      <c r="AC196" s="86"/>
      <c r="AD196" s="86"/>
    </row>
    <row r="197" spans="1:30" s="98" customFormat="1" ht="20.25" customHeight="1" x14ac:dyDescent="0.3">
      <c r="A197" s="99"/>
      <c r="B197" s="99"/>
      <c r="C197" s="99"/>
      <c r="D197" s="208"/>
      <c r="E197" s="108"/>
      <c r="F197" s="99"/>
      <c r="G197" s="95" t="s">
        <v>98</v>
      </c>
      <c r="H197" s="95" t="s">
        <v>19</v>
      </c>
      <c r="I197" s="95" t="s">
        <v>111</v>
      </c>
      <c r="J197" s="95">
        <v>31</v>
      </c>
      <c r="K197" s="90" t="str">
        <f>VLOOKUP(J197,'DOSEN MANAJEMEN '!$A$2:$B$65,2)</f>
        <v>Dr.Husnah, SE.,M.Si</v>
      </c>
      <c r="L197" s="90">
        <v>11</v>
      </c>
      <c r="M197" s="90" t="str">
        <f>VLOOKUP(L197,'DOSEN MANAJEMEN '!$A$2:$B$65,2)</f>
        <v>Muzakir Tombolotutu, SE., M.Si.</v>
      </c>
      <c r="N197" s="90"/>
      <c r="O197" s="96" t="e">
        <f>VLOOKUP(N197,'DOSEN MANAJEMEN '!$A$2:$B$65,2)</f>
        <v>#N/A</v>
      </c>
      <c r="P197" s="145"/>
      <c r="Q197" s="151"/>
      <c r="R197" s="92"/>
      <c r="S197" s="78"/>
      <c r="T197" s="89"/>
      <c r="U197" s="89"/>
      <c r="V197" s="89">
        <f t="shared" si="3"/>
        <v>0</v>
      </c>
      <c r="W197" s="237"/>
      <c r="X197" s="116" t="s">
        <v>250</v>
      </c>
      <c r="Y197" s="120" t="s">
        <v>76</v>
      </c>
      <c r="Z197" s="235"/>
      <c r="AA197" s="235"/>
      <c r="AB197" s="86"/>
      <c r="AC197" s="86"/>
      <c r="AD197" s="86"/>
    </row>
    <row r="198" spans="1:30" s="98" customFormat="1" ht="20.25" customHeight="1" x14ac:dyDescent="0.3">
      <c r="A198" s="101"/>
      <c r="B198" s="101"/>
      <c r="C198" s="101"/>
      <c r="D198" s="209"/>
      <c r="E198" s="110"/>
      <c r="F198" s="101"/>
      <c r="G198" s="95" t="s">
        <v>82</v>
      </c>
      <c r="H198" s="95" t="s">
        <v>20</v>
      </c>
      <c r="I198" s="95" t="s">
        <v>111</v>
      </c>
      <c r="J198" s="95">
        <v>15</v>
      </c>
      <c r="K198" s="90" t="str">
        <f>VLOOKUP(J198,'DOSEN MANAJEMEN '!$A$2:$B$65,2)</f>
        <v>Dr. Ira Nuriya Santi,SE.M.Si</v>
      </c>
      <c r="L198" s="90">
        <v>22</v>
      </c>
      <c r="M198" s="90" t="str">
        <f>VLOOKUP(L198,'DOSEN MANAJEMEN '!$A$2:$B$65,2)</f>
        <v>Muh. Zeylo A. S.E. MM.</v>
      </c>
      <c r="N198" s="90"/>
      <c r="O198" s="96" t="e">
        <f>VLOOKUP(N198,'DOSEN MANAJEMEN '!$A$2:$B$65,2)</f>
        <v>#N/A</v>
      </c>
      <c r="P198" s="145"/>
      <c r="Q198" s="151"/>
      <c r="R198" s="92"/>
      <c r="S198" s="78"/>
      <c r="T198" s="89"/>
      <c r="U198" s="89"/>
      <c r="V198" s="89">
        <f t="shared" si="3"/>
        <v>0</v>
      </c>
      <c r="W198" s="237"/>
      <c r="X198" s="86"/>
      <c r="Y198" s="86"/>
      <c r="Z198" s="235"/>
      <c r="AA198" s="235"/>
      <c r="AB198" s="86"/>
      <c r="AC198" s="86"/>
      <c r="AD198" s="86"/>
    </row>
    <row r="199" spans="1:30" s="98" customFormat="1" ht="20.25" customHeight="1" x14ac:dyDescent="0.3">
      <c r="A199" s="115"/>
      <c r="B199" s="115"/>
      <c r="C199" s="210"/>
      <c r="D199" s="115"/>
      <c r="E199" s="115"/>
      <c r="F199" s="211"/>
      <c r="G199" s="115"/>
      <c r="H199" s="115"/>
      <c r="I199" s="115"/>
      <c r="J199" s="115"/>
      <c r="K199" s="90" t="e">
        <f>VLOOKUP(J199,'DOSEN MANAJEMEN '!$A$2:$B$65,2)</f>
        <v>#N/A</v>
      </c>
      <c r="L199" s="147"/>
      <c r="M199" s="90" t="e">
        <f>VLOOKUP(L199,'DOSEN MANAJEMEN '!$A$2:$B$65,2)</f>
        <v>#N/A</v>
      </c>
      <c r="N199" s="144"/>
      <c r="O199" s="96" t="e">
        <f>VLOOKUP(N199,'DOSEN MANAJEMEN '!$A$2:$B$65,2)</f>
        <v>#N/A</v>
      </c>
      <c r="P199" s="145"/>
      <c r="Q199" s="151"/>
      <c r="R199" s="92"/>
      <c r="S199" s="78"/>
      <c r="T199" s="89"/>
      <c r="U199" s="89"/>
      <c r="V199" s="89">
        <f t="shared" ref="V199:V230" si="4">COUNTIF($O$4:$O$285,$S$2:$S$315)</f>
        <v>0</v>
      </c>
      <c r="W199" s="237"/>
      <c r="X199" s="86"/>
      <c r="Y199" s="86"/>
      <c r="Z199" s="235"/>
      <c r="AA199" s="235"/>
      <c r="AB199" s="86"/>
      <c r="AC199" s="86"/>
      <c r="AD199" s="86"/>
    </row>
    <row r="200" spans="1:30" s="89" customFormat="1" ht="20.25" customHeight="1" x14ac:dyDescent="0.3">
      <c r="A200" s="120" t="s">
        <v>78</v>
      </c>
      <c r="D200" s="103"/>
      <c r="E200" s="103"/>
      <c r="F200" s="103"/>
      <c r="G200" s="103" t="s">
        <v>100</v>
      </c>
      <c r="H200" s="103"/>
      <c r="I200" s="103"/>
      <c r="J200" s="103"/>
      <c r="K200" s="90" t="e">
        <f>VLOOKUP(J200,'DOSEN MANAJEMEN '!$A$2:$B$65,2)</f>
        <v>#N/A</v>
      </c>
      <c r="L200" s="128"/>
      <c r="M200" s="90" t="e">
        <f>VLOOKUP(L200,'DOSEN MANAJEMEN '!$A$2:$B$65,2)</f>
        <v>#N/A</v>
      </c>
      <c r="N200" s="134"/>
      <c r="O200" s="96" t="e">
        <f>VLOOKUP(N200,'DOSEN MANAJEMEN '!$A$2:$B$65,2)</f>
        <v>#N/A</v>
      </c>
      <c r="P200" s="145"/>
      <c r="Q200" s="151"/>
      <c r="R200" s="92"/>
      <c r="S200" s="78"/>
      <c r="V200" s="89">
        <f t="shared" si="4"/>
        <v>0</v>
      </c>
      <c r="W200" s="237"/>
      <c r="X200" s="86"/>
      <c r="Y200" s="86"/>
      <c r="Z200" s="235"/>
      <c r="AA200" s="235"/>
      <c r="AB200" s="86"/>
      <c r="AC200" s="86"/>
      <c r="AD200" s="86"/>
    </row>
    <row r="201" spans="1:30" s="89" customFormat="1" ht="20.25" customHeight="1" x14ac:dyDescent="0.3">
      <c r="A201" s="121" t="s">
        <v>55</v>
      </c>
      <c r="B201" s="121" t="s">
        <v>54</v>
      </c>
      <c r="C201" s="121" t="s">
        <v>53</v>
      </c>
      <c r="D201" s="121" t="s">
        <v>52</v>
      </c>
      <c r="E201" s="121" t="s">
        <v>51</v>
      </c>
      <c r="F201" s="121" t="s">
        <v>31</v>
      </c>
      <c r="G201" s="121" t="s">
        <v>56</v>
      </c>
      <c r="H201" s="121" t="s">
        <v>57</v>
      </c>
      <c r="I201" s="121"/>
      <c r="J201" s="121"/>
      <c r="K201" s="90" t="e">
        <f>VLOOKUP(J201,'DOSEN MANAJEMEN '!$A$2:$B$65,2)</f>
        <v>#N/A</v>
      </c>
      <c r="L201" s="121"/>
      <c r="M201" s="90" t="e">
        <f>VLOOKUP(L201,'DOSEN MANAJEMEN '!$A$2:$B$65,2)</f>
        <v>#N/A</v>
      </c>
      <c r="N201" s="90"/>
      <c r="O201" s="96" t="e">
        <f>VLOOKUP(N201,'DOSEN MANAJEMEN '!$A$2:$B$65,2)</f>
        <v>#N/A</v>
      </c>
      <c r="P201" s="145"/>
      <c r="Q201" s="151"/>
      <c r="R201" s="92">
        <f>R195+1</f>
        <v>41</v>
      </c>
      <c r="S201" s="78" t="s">
        <v>225</v>
      </c>
      <c r="T201" s="89">
        <f>COUNTIF($K$4:$K$284,$S$2:$S$315)</f>
        <v>7</v>
      </c>
      <c r="U201" s="89">
        <f>COUNTIF($M$4:$M$284,$S$2:$S$315)</f>
        <v>0</v>
      </c>
      <c r="V201" s="89">
        <f t="shared" si="4"/>
        <v>0</v>
      </c>
      <c r="W201" s="237">
        <f>SUM(T201:V201)</f>
        <v>7</v>
      </c>
      <c r="X201" s="86" t="s">
        <v>33</v>
      </c>
      <c r="Y201" s="86" t="s">
        <v>179</v>
      </c>
      <c r="Z201" s="235"/>
      <c r="AA201" s="235"/>
      <c r="AB201" s="86"/>
      <c r="AC201" s="86"/>
      <c r="AD201" s="86"/>
    </row>
    <row r="202" spans="1:30" s="89" customFormat="1" ht="20.25" customHeight="1" x14ac:dyDescent="0.3">
      <c r="A202" s="93">
        <v>1</v>
      </c>
      <c r="B202" s="93" t="s">
        <v>5</v>
      </c>
      <c r="C202" s="93" t="s">
        <v>68</v>
      </c>
      <c r="D202" s="93" t="s">
        <v>5</v>
      </c>
      <c r="E202" s="94" t="s">
        <v>2</v>
      </c>
      <c r="F202" s="93">
        <v>3</v>
      </c>
      <c r="G202" s="95" t="s">
        <v>82</v>
      </c>
      <c r="H202" s="95" t="s">
        <v>8</v>
      </c>
      <c r="I202" s="105" t="s">
        <v>111</v>
      </c>
      <c r="J202" s="105">
        <v>9</v>
      </c>
      <c r="K202" s="90" t="str">
        <f>VLOOKUP(J202,'DOSEN MANAJEMEN '!$A$2:$B$65,2)</f>
        <v>Prof. Dr. Syamsul Bachri, SE.,M.Si.</v>
      </c>
      <c r="L202" s="95">
        <v>52</v>
      </c>
      <c r="M202" s="90" t="str">
        <f>VLOOKUP(L202,'DOSEN MANAJEMEN '!$A$2:$B$65,2)</f>
        <v>HarnidaWahyuni Adda, SE.,MA.,Ph.D</v>
      </c>
      <c r="N202" s="90"/>
      <c r="O202" s="96" t="e">
        <f>VLOOKUP(N202,'DOSEN MANAJEMEN '!$A$2:$B$65,2)</f>
        <v>#N/A</v>
      </c>
      <c r="P202" s="145"/>
      <c r="Q202" s="151"/>
      <c r="R202" s="92"/>
      <c r="S202" s="78"/>
      <c r="V202" s="89">
        <f t="shared" si="4"/>
        <v>0</v>
      </c>
      <c r="W202" s="237"/>
      <c r="X202" s="86" t="s">
        <v>16</v>
      </c>
      <c r="Y202" s="85" t="s">
        <v>75</v>
      </c>
      <c r="Z202" s="235"/>
      <c r="AA202" s="235"/>
      <c r="AB202" s="86"/>
      <c r="AC202" s="86"/>
      <c r="AD202" s="86"/>
    </row>
    <row r="203" spans="1:30" s="98" customFormat="1" ht="20.25" customHeight="1" x14ac:dyDescent="0.3">
      <c r="A203" s="99"/>
      <c r="B203" s="99"/>
      <c r="C203" s="99"/>
      <c r="D203" s="99"/>
      <c r="E203" s="100"/>
      <c r="F203" s="99"/>
      <c r="G203" s="95" t="s">
        <v>83</v>
      </c>
      <c r="H203" s="95" t="s">
        <v>9</v>
      </c>
      <c r="I203" s="105" t="s">
        <v>111</v>
      </c>
      <c r="J203" s="105">
        <v>47</v>
      </c>
      <c r="K203" s="90" t="str">
        <f>VLOOKUP(J203,'DOSEN MANAJEMEN '!$A$2:$B$65,2)</f>
        <v>Prof. Dr. Syahir Natsir, SE., M.Si.</v>
      </c>
      <c r="L203" s="95">
        <v>49</v>
      </c>
      <c r="M203" s="90" t="str">
        <f>VLOOKUP(L203,'DOSEN MANAJEMEN '!$A$2:$B$65,2)</f>
        <v>Yobert Kornelius, SE., MS.</v>
      </c>
      <c r="N203" s="90"/>
      <c r="O203" s="96" t="e">
        <f>VLOOKUP(N203,'DOSEN MANAJEMEN '!$A$2:$B$65,2)</f>
        <v>#N/A</v>
      </c>
      <c r="P203" s="145"/>
      <c r="Q203" s="151"/>
      <c r="R203" s="92"/>
      <c r="S203" s="78"/>
      <c r="T203" s="89"/>
      <c r="U203" s="89"/>
      <c r="V203" s="89">
        <f t="shared" si="4"/>
        <v>0</v>
      </c>
      <c r="W203" s="237"/>
      <c r="X203" s="86" t="s">
        <v>16</v>
      </c>
      <c r="Y203" s="86" t="s">
        <v>182</v>
      </c>
      <c r="Z203" s="235"/>
      <c r="AA203" s="235"/>
      <c r="AB203" s="86"/>
      <c r="AC203" s="86"/>
      <c r="AD203" s="86"/>
    </row>
    <row r="204" spans="1:30" s="98" customFormat="1" ht="20.25" customHeight="1" x14ac:dyDescent="0.3">
      <c r="A204" s="99"/>
      <c r="B204" s="99"/>
      <c r="C204" s="99"/>
      <c r="D204" s="99"/>
      <c r="E204" s="100"/>
      <c r="F204" s="99"/>
      <c r="G204" s="95" t="s">
        <v>84</v>
      </c>
      <c r="H204" s="95" t="s">
        <v>10</v>
      </c>
      <c r="I204" s="105" t="s">
        <v>111</v>
      </c>
      <c r="J204" s="111">
        <v>25</v>
      </c>
      <c r="K204" s="90" t="str">
        <f>VLOOKUP(J204,'DOSEN MANAJEMEN '!$A$2:$B$65,2)</f>
        <v>Prof. Dr. Djayani Nurdin,SE., M.Si</v>
      </c>
      <c r="L204" s="130">
        <v>34</v>
      </c>
      <c r="M204" s="90" t="str">
        <f>VLOOKUP(L204,'DOSEN MANAJEMEN '!$A$2:$B$65,2)</f>
        <v>Dr.Juliana Kadang, S.E.,M.M.</v>
      </c>
      <c r="N204" s="212"/>
      <c r="O204" s="96" t="e">
        <f>VLOOKUP(N204,'DOSEN MANAJEMEN '!$A$2:$B$65,2)</f>
        <v>#N/A</v>
      </c>
      <c r="P204" s="145"/>
      <c r="Q204" s="151"/>
      <c r="R204" s="92"/>
      <c r="S204" s="78"/>
      <c r="T204" s="89"/>
      <c r="U204" s="89"/>
      <c r="V204" s="89">
        <f t="shared" si="4"/>
        <v>0</v>
      </c>
      <c r="W204" s="237"/>
      <c r="X204" s="116" t="s">
        <v>250</v>
      </c>
      <c r="Y204" s="120" t="s">
        <v>76</v>
      </c>
      <c r="Z204" s="235"/>
      <c r="AA204" s="235"/>
      <c r="AB204" s="86"/>
      <c r="AC204" s="86"/>
      <c r="AD204" s="86"/>
    </row>
    <row r="205" spans="1:30" s="98" customFormat="1" ht="20.25" customHeight="1" x14ac:dyDescent="0.3">
      <c r="A205" s="99"/>
      <c r="B205" s="99"/>
      <c r="C205" s="99"/>
      <c r="D205" s="99"/>
      <c r="E205" s="100"/>
      <c r="F205" s="99"/>
      <c r="G205" s="95" t="s">
        <v>85</v>
      </c>
      <c r="H205" s="95" t="s">
        <v>11</v>
      </c>
      <c r="I205" s="95" t="s">
        <v>111</v>
      </c>
      <c r="J205" s="213">
        <v>27</v>
      </c>
      <c r="K205" s="90" t="str">
        <f>VLOOKUP(J205,'DOSEN MANAJEMEN '!$A$2:$B$65,2)</f>
        <v xml:space="preserve">Prof. Dr. Muslimin, SE., MM. </v>
      </c>
      <c r="L205" s="138">
        <v>24</v>
      </c>
      <c r="M205" s="90" t="str">
        <f>VLOOKUP(L205,'DOSEN MANAJEMEN '!$A$2:$B$65,2)</f>
        <v>H. Muh. Faisal, SE., M.Si</v>
      </c>
      <c r="N205" s="214"/>
      <c r="O205" s="96" t="e">
        <f>VLOOKUP(N205,'DOSEN MANAJEMEN '!$A$2:$B$65,2)</f>
        <v>#N/A</v>
      </c>
      <c r="P205" s="119"/>
      <c r="Q205" s="151"/>
      <c r="R205" s="92"/>
      <c r="S205" s="78"/>
      <c r="T205" s="89"/>
      <c r="U205" s="89"/>
      <c r="V205" s="89">
        <f t="shared" si="4"/>
        <v>0</v>
      </c>
      <c r="W205" s="237"/>
      <c r="X205" s="86"/>
      <c r="Y205" s="86"/>
      <c r="Z205" s="235"/>
      <c r="AA205" s="235"/>
      <c r="AB205" s="86"/>
      <c r="AC205" s="86"/>
      <c r="AD205" s="86"/>
    </row>
    <row r="206" spans="1:30" s="98" customFormat="1" ht="20.25" customHeight="1" x14ac:dyDescent="0.3">
      <c r="A206" s="99"/>
      <c r="B206" s="99"/>
      <c r="C206" s="99"/>
      <c r="D206" s="99"/>
      <c r="E206" s="100"/>
      <c r="F206" s="99"/>
      <c r="G206" s="109" t="s">
        <v>86</v>
      </c>
      <c r="H206" s="109" t="s">
        <v>12</v>
      </c>
      <c r="I206" s="107" t="s">
        <v>111</v>
      </c>
      <c r="J206" s="111">
        <v>31</v>
      </c>
      <c r="K206" s="90" t="str">
        <f>VLOOKUP(J206,'DOSEN MANAJEMEN '!$A$2:$B$65,2)</f>
        <v>Dr.Husnah, SE.,M.Si</v>
      </c>
      <c r="L206" s="98">
        <v>33</v>
      </c>
      <c r="M206" s="90" t="str">
        <f>VLOOKUP(L206,'DOSEN MANAJEMEN '!$A$2:$B$65,2)</f>
        <v>Cici Rianty K.Bidin,SE.M.Si</v>
      </c>
      <c r="N206" s="141"/>
      <c r="O206" s="96" t="e">
        <f>VLOOKUP(N206,'DOSEN MANAJEMEN '!$A$2:$B$65,2)</f>
        <v>#N/A</v>
      </c>
      <c r="P206" s="192"/>
      <c r="Q206" s="151"/>
      <c r="R206" s="92">
        <f>R201+1</f>
        <v>42</v>
      </c>
      <c r="S206" s="78" t="s">
        <v>226</v>
      </c>
      <c r="T206" s="89">
        <f>COUNTIF($K$4:$K$284,$S$2:$S$315)</f>
        <v>6</v>
      </c>
      <c r="U206" s="89">
        <f>COUNTIF($M$4:$M$284,$S$2:$S$315)</f>
        <v>0</v>
      </c>
      <c r="V206" s="89">
        <f t="shared" si="4"/>
        <v>0</v>
      </c>
      <c r="W206" s="237">
        <f>SUM(T206:V206)</f>
        <v>6</v>
      </c>
      <c r="X206" s="86" t="s">
        <v>16</v>
      </c>
      <c r="Y206" s="85" t="s">
        <v>75</v>
      </c>
      <c r="Z206" s="235"/>
      <c r="AA206" s="235"/>
      <c r="AB206" s="86"/>
      <c r="AC206" s="86"/>
      <c r="AD206" s="86"/>
    </row>
    <row r="207" spans="1:30" s="98" customFormat="1" ht="20.25" customHeight="1" x14ac:dyDescent="0.3">
      <c r="A207" s="99"/>
      <c r="B207" s="99"/>
      <c r="C207" s="99"/>
      <c r="D207" s="99"/>
      <c r="E207" s="100"/>
      <c r="F207" s="99"/>
      <c r="G207" s="95" t="s">
        <v>87</v>
      </c>
      <c r="H207" s="95" t="s">
        <v>17</v>
      </c>
      <c r="I207" s="105" t="s">
        <v>111</v>
      </c>
      <c r="J207" s="105">
        <v>18</v>
      </c>
      <c r="K207" s="90" t="str">
        <f>VLOOKUP(J207,'DOSEN MANAJEMEN '!$A$2:$B$65,2)</f>
        <v>Wahyuningsih,SE.M.Sc.,Ph.D</v>
      </c>
      <c r="L207" s="95">
        <v>15</v>
      </c>
      <c r="M207" s="90" t="str">
        <f>VLOOKUP(L207,'DOSEN MANAJEMEN '!$A$2:$B$65,2)</f>
        <v>Dr. Ira Nuriya Santi,SE.M.Si</v>
      </c>
      <c r="N207" s="90"/>
      <c r="O207" s="96" t="e">
        <f>VLOOKUP(N207,'DOSEN MANAJEMEN '!$A$2:$B$65,2)</f>
        <v>#N/A</v>
      </c>
      <c r="P207" s="193"/>
      <c r="Q207" s="151"/>
      <c r="R207" s="92"/>
      <c r="S207" s="78"/>
      <c r="T207" s="89"/>
      <c r="U207" s="89"/>
      <c r="V207" s="89">
        <f t="shared" si="4"/>
        <v>0</v>
      </c>
      <c r="W207" s="237"/>
      <c r="X207" s="86" t="s">
        <v>16</v>
      </c>
      <c r="Y207" s="86" t="s">
        <v>182</v>
      </c>
      <c r="Z207" s="235"/>
      <c r="AA207" s="235"/>
      <c r="AB207" s="86"/>
      <c r="AC207" s="86"/>
      <c r="AD207" s="86"/>
    </row>
    <row r="208" spans="1:30" s="98" customFormat="1" ht="20.25" customHeight="1" x14ac:dyDescent="0.3">
      <c r="A208" s="99"/>
      <c r="B208" s="99"/>
      <c r="C208" s="99"/>
      <c r="D208" s="99"/>
      <c r="E208" s="100"/>
      <c r="F208" s="99"/>
      <c r="G208" s="95" t="s">
        <v>88</v>
      </c>
      <c r="H208" s="95" t="s">
        <v>18</v>
      </c>
      <c r="I208" s="105" t="s">
        <v>111</v>
      </c>
      <c r="J208" s="105">
        <v>7</v>
      </c>
      <c r="K208" s="90" t="str">
        <f>VLOOKUP(J208,'DOSEN MANAJEMEN '!$A$2:$B$65,2)</f>
        <v>Nirwan, SE., M.Si.</v>
      </c>
      <c r="L208" s="95">
        <v>58</v>
      </c>
      <c r="M208" s="90" t="str">
        <f>VLOOKUP(L208,'DOSEN MANAJEMEN '!$A$2:$B$65,2)</f>
        <v>Pricylia Chintya Dewi, S.E. M.Si.</v>
      </c>
      <c r="N208" s="90"/>
      <c r="O208" s="96" t="e">
        <f>VLOOKUP(N208,'DOSEN MANAJEMEN '!$A$2:$B$65,2)</f>
        <v>#N/A</v>
      </c>
      <c r="P208" s="145"/>
      <c r="Q208" s="151"/>
      <c r="R208" s="92"/>
      <c r="S208" s="78"/>
      <c r="T208" s="89"/>
      <c r="U208" s="89"/>
      <c r="V208" s="89">
        <f t="shared" si="4"/>
        <v>0</v>
      </c>
      <c r="W208" s="237"/>
      <c r="X208" s="116" t="s">
        <v>250</v>
      </c>
      <c r="Y208" s="120" t="s">
        <v>76</v>
      </c>
      <c r="Z208" s="235"/>
      <c r="AA208" s="235"/>
      <c r="AB208" s="86"/>
      <c r="AC208" s="86"/>
      <c r="AD208" s="86"/>
    </row>
    <row r="209" spans="1:30" s="98" customFormat="1" ht="20.25" customHeight="1" x14ac:dyDescent="0.3">
      <c r="A209" s="101"/>
      <c r="B209" s="101"/>
      <c r="C209" s="101"/>
      <c r="D209" s="101"/>
      <c r="E209" s="102"/>
      <c r="F209" s="101"/>
      <c r="G209" s="95" t="s">
        <v>89</v>
      </c>
      <c r="H209" s="95" t="s">
        <v>19</v>
      </c>
      <c r="I209" s="105" t="s">
        <v>111</v>
      </c>
      <c r="J209" s="105">
        <v>13</v>
      </c>
      <c r="K209" s="90" t="str">
        <f>VLOOKUP(J209,'DOSEN MANAJEMEN '!$A$2:$B$65,2)</f>
        <v>Dr.Zakiyah Zahara, SE., MM</v>
      </c>
      <c r="L209" s="95">
        <v>19</v>
      </c>
      <c r="M209" s="90" t="str">
        <f>VLOOKUP(L209,'DOSEN MANAJEMEN '!$A$2:$B$65,2)</f>
        <v>Farid.SE.MM</v>
      </c>
      <c r="N209" s="141"/>
      <c r="O209" s="96" t="e">
        <f>VLOOKUP(N209,'DOSEN MANAJEMEN '!$A$2:$B$65,2)</f>
        <v>#N/A</v>
      </c>
      <c r="P209" s="145"/>
      <c r="Q209" s="151"/>
      <c r="R209" s="92"/>
      <c r="S209" s="78"/>
      <c r="T209" s="89"/>
      <c r="U209" s="89"/>
      <c r="V209" s="89">
        <f t="shared" si="4"/>
        <v>0</v>
      </c>
      <c r="W209" s="237"/>
      <c r="X209" s="86"/>
      <c r="Y209" s="86"/>
      <c r="Z209" s="235"/>
      <c r="AA209" s="235"/>
      <c r="AB209" s="86"/>
      <c r="AC209" s="86"/>
      <c r="AD209" s="86"/>
    </row>
    <row r="210" spans="1:30" s="98" customFormat="1" ht="20.25" customHeight="1" x14ac:dyDescent="0.3">
      <c r="A210" s="93"/>
      <c r="B210" s="93" t="s">
        <v>5</v>
      </c>
      <c r="C210" s="93" t="s">
        <v>34</v>
      </c>
      <c r="D210" s="93" t="s">
        <v>35</v>
      </c>
      <c r="E210" s="112" t="s">
        <v>0</v>
      </c>
      <c r="F210" s="93"/>
      <c r="G210" s="95"/>
      <c r="H210" s="95" t="s">
        <v>8</v>
      </c>
      <c r="I210" s="105" t="s">
        <v>101</v>
      </c>
      <c r="J210" s="105"/>
      <c r="K210" s="90" t="e">
        <f>VLOOKUP(J210,'DOSEN MANAJEMEN '!$A$2:$B$65,2)</f>
        <v>#N/A</v>
      </c>
      <c r="L210" s="109"/>
      <c r="M210" s="90" t="e">
        <f>VLOOKUP(L210,'DOSEN MANAJEMEN '!$A$2:$B$65,2)</f>
        <v>#N/A</v>
      </c>
      <c r="N210" s="141"/>
      <c r="O210" s="96" t="e">
        <f>VLOOKUP(N210,'DOSEN MANAJEMEN '!$A$2:$B$65,2)</f>
        <v>#N/A</v>
      </c>
      <c r="P210" s="145"/>
      <c r="Q210" s="151"/>
      <c r="R210" s="92"/>
      <c r="S210" s="78"/>
      <c r="T210" s="89"/>
      <c r="U210" s="89"/>
      <c r="V210" s="89">
        <f t="shared" si="4"/>
        <v>0</v>
      </c>
      <c r="W210" s="237"/>
      <c r="X210" s="86"/>
      <c r="Y210" s="86"/>
      <c r="Z210" s="235"/>
      <c r="AA210" s="235"/>
      <c r="AB210" s="86"/>
      <c r="AC210" s="86"/>
      <c r="AD210" s="86"/>
    </row>
    <row r="211" spans="1:30" s="98" customFormat="1" ht="20.25" customHeight="1" x14ac:dyDescent="0.3">
      <c r="A211" s="99"/>
      <c r="B211" s="99"/>
      <c r="C211" s="99"/>
      <c r="D211" s="99"/>
      <c r="E211" s="118"/>
      <c r="F211" s="99"/>
      <c r="G211" s="95"/>
      <c r="H211" s="95" t="s">
        <v>9</v>
      </c>
      <c r="I211" s="105" t="s">
        <v>101</v>
      </c>
      <c r="J211" s="105"/>
      <c r="K211" s="90" t="e">
        <f>VLOOKUP(J211,'DOSEN MANAJEMEN '!$A$2:$B$65,2)</f>
        <v>#N/A</v>
      </c>
      <c r="L211" s="109"/>
      <c r="M211" s="90" t="e">
        <f>VLOOKUP(L211,'DOSEN MANAJEMEN '!$A$2:$B$65,2)</f>
        <v>#N/A</v>
      </c>
      <c r="N211" s="141"/>
      <c r="O211" s="96" t="e">
        <f>VLOOKUP(N211,'DOSEN MANAJEMEN '!$A$2:$B$65,2)</f>
        <v>#N/A</v>
      </c>
      <c r="P211" s="145"/>
      <c r="Q211" s="151"/>
      <c r="R211" s="92">
        <f>R206+1</f>
        <v>43</v>
      </c>
      <c r="S211" s="78" t="s">
        <v>227</v>
      </c>
      <c r="T211" s="89">
        <f>COUNTIF($K$4:$K$284,$S$2:$S$315)</f>
        <v>0</v>
      </c>
      <c r="U211" s="89">
        <f>COUNTIF($M$4:$M$284,$S$2:$S$315)</f>
        <v>6</v>
      </c>
      <c r="V211" s="89">
        <f t="shared" si="4"/>
        <v>0</v>
      </c>
      <c r="W211" s="237">
        <f>SUM(T211:V211)</f>
        <v>6</v>
      </c>
      <c r="X211" s="86" t="s">
        <v>16</v>
      </c>
      <c r="Y211" s="85" t="s">
        <v>75</v>
      </c>
      <c r="Z211" s="235"/>
      <c r="AA211" s="235"/>
      <c r="AB211" s="86"/>
      <c r="AC211" s="86"/>
      <c r="AD211" s="86"/>
    </row>
    <row r="212" spans="1:30" s="98" customFormat="1" ht="20.25" customHeight="1" x14ac:dyDescent="0.3">
      <c r="A212" s="99"/>
      <c r="B212" s="99"/>
      <c r="C212" s="99"/>
      <c r="D212" s="99"/>
      <c r="E212" s="118"/>
      <c r="F212" s="99"/>
      <c r="G212" s="95"/>
      <c r="H212" s="95" t="s">
        <v>10</v>
      </c>
      <c r="I212" s="105" t="s">
        <v>101</v>
      </c>
      <c r="J212" s="105"/>
      <c r="K212" s="90" t="e">
        <f>VLOOKUP(J212,'DOSEN MANAJEMEN '!$A$2:$B$65,2)</f>
        <v>#N/A</v>
      </c>
      <c r="L212" s="109"/>
      <c r="M212" s="90" t="e">
        <f>VLOOKUP(L212,'DOSEN MANAJEMEN '!$A$2:$B$65,2)</f>
        <v>#N/A</v>
      </c>
      <c r="N212" s="141"/>
      <c r="O212" s="96" t="e">
        <f>VLOOKUP(N212,'DOSEN MANAJEMEN '!$A$2:$B$65,2)</f>
        <v>#N/A</v>
      </c>
      <c r="P212" s="145"/>
      <c r="Q212" s="151"/>
      <c r="R212" s="92"/>
      <c r="S212" s="78"/>
      <c r="T212" s="89"/>
      <c r="U212" s="89"/>
      <c r="V212" s="89">
        <f t="shared" si="4"/>
        <v>0</v>
      </c>
      <c r="W212" s="237"/>
      <c r="X212" s="86" t="s">
        <v>16</v>
      </c>
      <c r="Y212" s="86" t="s">
        <v>182</v>
      </c>
      <c r="Z212" s="235"/>
      <c r="AA212" s="235"/>
      <c r="AB212" s="86"/>
      <c r="AC212" s="86"/>
      <c r="AD212" s="86"/>
    </row>
    <row r="213" spans="1:30" s="98" customFormat="1" ht="20.25" customHeight="1" x14ac:dyDescent="0.3">
      <c r="A213" s="99"/>
      <c r="B213" s="99"/>
      <c r="C213" s="99"/>
      <c r="D213" s="99"/>
      <c r="E213" s="118"/>
      <c r="F213" s="99"/>
      <c r="G213" s="95"/>
      <c r="H213" s="95" t="s">
        <v>11</v>
      </c>
      <c r="I213" s="105" t="s">
        <v>101</v>
      </c>
      <c r="J213" s="105"/>
      <c r="K213" s="90" t="e">
        <f>VLOOKUP(J213,'DOSEN MANAJEMEN '!$A$2:$B$65,2)</f>
        <v>#N/A</v>
      </c>
      <c r="L213" s="109"/>
      <c r="M213" s="90" t="e">
        <f>VLOOKUP(L213,'DOSEN MANAJEMEN '!$A$2:$B$65,2)</f>
        <v>#N/A</v>
      </c>
      <c r="N213" s="141"/>
      <c r="O213" s="96" t="e">
        <f>VLOOKUP(N213,'DOSEN MANAJEMEN '!$A$2:$B$65,2)</f>
        <v>#N/A</v>
      </c>
      <c r="P213" s="145"/>
      <c r="Q213" s="151"/>
      <c r="R213" s="92"/>
      <c r="S213" s="78"/>
      <c r="T213" s="89"/>
      <c r="U213" s="89"/>
      <c r="V213" s="89">
        <f t="shared" si="4"/>
        <v>0</v>
      </c>
      <c r="W213" s="237"/>
      <c r="X213" s="116" t="s">
        <v>250</v>
      </c>
      <c r="Y213" s="120" t="s">
        <v>76</v>
      </c>
      <c r="Z213" s="235"/>
      <c r="AA213" s="235"/>
      <c r="AB213" s="86"/>
      <c r="AC213" s="86"/>
      <c r="AD213" s="86"/>
    </row>
    <row r="214" spans="1:30" s="98" customFormat="1" ht="20.25" customHeight="1" x14ac:dyDescent="0.3">
      <c r="A214" s="99"/>
      <c r="B214" s="99"/>
      <c r="C214" s="99"/>
      <c r="D214" s="99"/>
      <c r="E214" s="118"/>
      <c r="F214" s="99"/>
      <c r="G214" s="95"/>
      <c r="H214" s="109" t="s">
        <v>12</v>
      </c>
      <c r="I214" s="105" t="s">
        <v>101</v>
      </c>
      <c r="J214" s="105"/>
      <c r="K214" s="90" t="e">
        <f>VLOOKUP(J214,'DOSEN MANAJEMEN '!$A$2:$B$65,2)</f>
        <v>#N/A</v>
      </c>
      <c r="L214" s="109"/>
      <c r="M214" s="90" t="e">
        <f>VLOOKUP(L214,'DOSEN MANAJEMEN '!$A$2:$B$65,2)</f>
        <v>#N/A</v>
      </c>
      <c r="N214" s="141"/>
      <c r="O214" s="96" t="e">
        <f>VLOOKUP(N214,'DOSEN MANAJEMEN '!$A$2:$B$65,2)</f>
        <v>#N/A</v>
      </c>
      <c r="P214" s="145"/>
      <c r="Q214" s="169"/>
      <c r="R214" s="92"/>
      <c r="S214" s="78"/>
      <c r="T214" s="89"/>
      <c r="U214" s="89"/>
      <c r="V214" s="89">
        <f t="shared" si="4"/>
        <v>0</v>
      </c>
      <c r="W214" s="237"/>
      <c r="X214" s="86"/>
      <c r="Y214" s="86"/>
      <c r="Z214" s="235"/>
      <c r="AA214" s="235"/>
      <c r="AB214" s="86"/>
      <c r="AC214" s="86"/>
      <c r="AD214" s="86"/>
    </row>
    <row r="215" spans="1:30" s="98" customFormat="1" ht="20.25" customHeight="1" x14ac:dyDescent="0.3">
      <c r="A215" s="99"/>
      <c r="B215" s="99"/>
      <c r="C215" s="99"/>
      <c r="D215" s="99"/>
      <c r="E215" s="118"/>
      <c r="F215" s="99"/>
      <c r="G215" s="95"/>
      <c r="H215" s="95" t="s">
        <v>17</v>
      </c>
      <c r="I215" s="105" t="s">
        <v>101</v>
      </c>
      <c r="J215" s="105"/>
      <c r="K215" s="90" t="e">
        <f>VLOOKUP(J215,'DOSEN MANAJEMEN '!$A$2:$B$65,2)</f>
        <v>#N/A</v>
      </c>
      <c r="L215" s="109"/>
      <c r="M215" s="90" t="e">
        <f>VLOOKUP(L215,'DOSEN MANAJEMEN '!$A$2:$B$65,2)</f>
        <v>#N/A</v>
      </c>
      <c r="N215" s="141"/>
      <c r="O215" s="96" t="e">
        <f>VLOOKUP(N215,'DOSEN MANAJEMEN '!$A$2:$B$65,2)</f>
        <v>#N/A</v>
      </c>
      <c r="P215" s="145"/>
      <c r="Q215" s="169"/>
      <c r="R215" s="92"/>
      <c r="S215" s="78"/>
      <c r="T215" s="89"/>
      <c r="U215" s="89"/>
      <c r="V215" s="89">
        <f t="shared" si="4"/>
        <v>0</v>
      </c>
      <c r="W215" s="237"/>
      <c r="X215" s="86"/>
      <c r="Y215" s="86"/>
      <c r="Z215" s="235"/>
      <c r="AA215" s="235"/>
      <c r="AB215" s="86"/>
      <c r="AC215" s="86"/>
      <c r="AD215" s="86"/>
    </row>
    <row r="216" spans="1:30" s="98" customFormat="1" ht="20.25" customHeight="1" x14ac:dyDescent="0.3">
      <c r="A216" s="99"/>
      <c r="B216" s="99"/>
      <c r="C216" s="99"/>
      <c r="D216" s="99"/>
      <c r="E216" s="118"/>
      <c r="F216" s="99"/>
      <c r="G216" s="95"/>
      <c r="H216" s="95" t="s">
        <v>18</v>
      </c>
      <c r="I216" s="105" t="s">
        <v>101</v>
      </c>
      <c r="J216" s="105"/>
      <c r="K216" s="90" t="e">
        <f>VLOOKUP(J216,'DOSEN MANAJEMEN '!$A$2:$B$65,2)</f>
        <v>#N/A</v>
      </c>
      <c r="L216" s="109"/>
      <c r="M216" s="90" t="e">
        <f>VLOOKUP(L216,'DOSEN MANAJEMEN '!$A$2:$B$65,2)</f>
        <v>#N/A</v>
      </c>
      <c r="N216" s="141"/>
      <c r="O216" s="96" t="e">
        <f>VLOOKUP(N216,'DOSEN MANAJEMEN '!$A$2:$B$65,2)</f>
        <v>#N/A</v>
      </c>
      <c r="P216" s="145"/>
      <c r="Q216" s="169"/>
      <c r="R216" s="92">
        <f>R211+1</f>
        <v>44</v>
      </c>
      <c r="S216" s="78" t="s">
        <v>228</v>
      </c>
      <c r="T216" s="89">
        <f>COUNTIF($K$4:$K$284,$S$2:$S$315)</f>
        <v>2</v>
      </c>
      <c r="U216" s="89">
        <f>COUNTIF($M$4:$M$284,$S$2:$S$315)</f>
        <v>2</v>
      </c>
      <c r="V216" s="89">
        <f t="shared" si="4"/>
        <v>0</v>
      </c>
      <c r="W216" s="237">
        <f>SUM(T216:V216)</f>
        <v>4</v>
      </c>
      <c r="X216" s="86" t="s">
        <v>33</v>
      </c>
      <c r="Y216" s="86" t="s">
        <v>179</v>
      </c>
      <c r="Z216" s="235"/>
      <c r="AA216" s="235"/>
      <c r="AB216" s="86"/>
      <c r="AC216" s="86"/>
      <c r="AD216" s="86"/>
    </row>
    <row r="217" spans="1:30" s="98" customFormat="1" ht="20.25" customHeight="1" x14ac:dyDescent="0.3">
      <c r="A217" s="99"/>
      <c r="B217" s="99"/>
      <c r="C217" s="99"/>
      <c r="D217" s="99"/>
      <c r="E217" s="118"/>
      <c r="F217" s="99"/>
      <c r="G217" s="95"/>
      <c r="H217" s="95" t="s">
        <v>19</v>
      </c>
      <c r="I217" s="105" t="s">
        <v>101</v>
      </c>
      <c r="J217" s="105"/>
      <c r="K217" s="90" t="e">
        <f>VLOOKUP(J217,'DOSEN MANAJEMEN '!$A$2:$B$65,2)</f>
        <v>#N/A</v>
      </c>
      <c r="L217" s="109"/>
      <c r="M217" s="90" t="e">
        <f>VLOOKUP(L217,'DOSEN MANAJEMEN '!$A$2:$B$65,2)</f>
        <v>#N/A</v>
      </c>
      <c r="N217" s="141"/>
      <c r="O217" s="96" t="e">
        <f>VLOOKUP(N217,'DOSEN MANAJEMEN '!$A$2:$B$65,2)</f>
        <v>#N/A</v>
      </c>
      <c r="P217" s="145"/>
      <c r="Q217" s="169"/>
      <c r="R217" s="92"/>
      <c r="S217" s="78"/>
      <c r="T217" s="89"/>
      <c r="U217" s="89"/>
      <c r="V217" s="89">
        <f t="shared" si="4"/>
        <v>0</v>
      </c>
      <c r="W217" s="237"/>
      <c r="X217" s="86" t="s">
        <v>16</v>
      </c>
      <c r="Y217" s="85" t="s">
        <v>75</v>
      </c>
      <c r="Z217" s="235"/>
      <c r="AA217" s="235"/>
      <c r="AB217" s="86"/>
      <c r="AC217" s="86"/>
      <c r="AD217" s="86"/>
    </row>
    <row r="218" spans="1:30" s="98" customFormat="1" ht="20.25" customHeight="1" x14ac:dyDescent="0.3">
      <c r="A218" s="101"/>
      <c r="B218" s="101"/>
      <c r="C218" s="101"/>
      <c r="D218" s="101"/>
      <c r="E218" s="114"/>
      <c r="F218" s="101"/>
      <c r="G218" s="95"/>
      <c r="H218" s="95" t="s">
        <v>20</v>
      </c>
      <c r="I218" s="105" t="s">
        <v>101</v>
      </c>
      <c r="J218" s="105"/>
      <c r="K218" s="90" t="e">
        <f>VLOOKUP(J218,'DOSEN MANAJEMEN '!$A$2:$B$65,2)</f>
        <v>#N/A</v>
      </c>
      <c r="L218" s="109"/>
      <c r="M218" s="90" t="e">
        <f>VLOOKUP(L218,'DOSEN MANAJEMEN '!$A$2:$B$65,2)</f>
        <v>#N/A</v>
      </c>
      <c r="N218" s="141"/>
      <c r="O218" s="96" t="e">
        <f>VLOOKUP(N218,'DOSEN MANAJEMEN '!$A$2:$B$65,2)</f>
        <v>#N/A</v>
      </c>
      <c r="P218" s="145"/>
      <c r="Q218" s="169"/>
      <c r="R218" s="92"/>
      <c r="S218" s="78"/>
      <c r="T218" s="89"/>
      <c r="U218" s="89"/>
      <c r="V218" s="89">
        <f t="shared" si="4"/>
        <v>0</v>
      </c>
      <c r="W218" s="237"/>
      <c r="X218" s="116" t="s">
        <v>250</v>
      </c>
      <c r="Y218" s="120" t="s">
        <v>76</v>
      </c>
      <c r="Z218" s="235"/>
      <c r="AA218" s="235"/>
      <c r="AB218" s="86"/>
      <c r="AC218" s="86"/>
      <c r="AD218" s="86"/>
    </row>
    <row r="219" spans="1:30" s="98" customFormat="1" ht="20.25" customHeight="1" x14ac:dyDescent="0.3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90" t="e">
        <f>VLOOKUP(J219,'DOSEN MANAJEMEN '!$A$2:$B$65,2)</f>
        <v>#N/A</v>
      </c>
      <c r="L219" s="103"/>
      <c r="M219" s="90" t="e">
        <f>VLOOKUP(L219,'DOSEN MANAJEMEN '!$A$2:$B$65,2)</f>
        <v>#N/A</v>
      </c>
      <c r="N219" s="104"/>
      <c r="O219" s="96" t="e">
        <f>VLOOKUP(N219,'DOSEN MANAJEMEN '!$A$2:$B$65,2)</f>
        <v>#N/A</v>
      </c>
      <c r="P219" s="145"/>
      <c r="Q219" s="169"/>
      <c r="R219" s="92"/>
      <c r="S219" s="78"/>
      <c r="T219" s="89"/>
      <c r="U219" s="89"/>
      <c r="V219" s="89">
        <f t="shared" si="4"/>
        <v>0</v>
      </c>
      <c r="W219" s="237"/>
      <c r="X219" s="86"/>
      <c r="Y219" s="86"/>
      <c r="Z219" s="235"/>
      <c r="AA219" s="231"/>
      <c r="AB219" s="86"/>
      <c r="AC219" s="86"/>
      <c r="AD219" s="86"/>
    </row>
    <row r="220" spans="1:30" s="89" customFormat="1" ht="15" x14ac:dyDescent="0.3">
      <c r="A220" s="120" t="s">
        <v>103</v>
      </c>
      <c r="D220" s="115"/>
      <c r="E220" s="115"/>
      <c r="F220" s="115"/>
      <c r="G220" s="115"/>
      <c r="H220" s="115"/>
      <c r="I220" s="115"/>
      <c r="J220" s="115"/>
      <c r="K220" s="90" t="e">
        <f>VLOOKUP(J220,'DOSEN MANAJEMEN '!$A$2:$B$65,2)</f>
        <v>#N/A</v>
      </c>
      <c r="L220" s="128"/>
      <c r="M220" s="90" t="e">
        <f>VLOOKUP(L220,'DOSEN MANAJEMEN '!$A$2:$B$65,2)</f>
        <v>#N/A</v>
      </c>
      <c r="N220" s="104"/>
      <c r="O220" s="96" t="e">
        <f>VLOOKUP(N220,'DOSEN MANAJEMEN '!$A$2:$B$65,2)</f>
        <v>#N/A</v>
      </c>
      <c r="P220" s="145"/>
      <c r="Q220" s="169"/>
      <c r="R220" s="92"/>
      <c r="S220" s="78"/>
      <c r="V220" s="89">
        <f t="shared" si="4"/>
        <v>0</v>
      </c>
      <c r="W220" s="237"/>
      <c r="X220" s="86"/>
      <c r="Y220" s="86"/>
      <c r="Z220" s="235"/>
      <c r="AA220" s="86"/>
      <c r="AB220" s="86"/>
      <c r="AC220" s="86"/>
      <c r="AD220" s="86"/>
    </row>
    <row r="221" spans="1:30" s="89" customFormat="1" ht="20.25" customHeight="1" x14ac:dyDescent="0.3">
      <c r="A221" s="121" t="s">
        <v>55</v>
      </c>
      <c r="B221" s="121" t="s">
        <v>54</v>
      </c>
      <c r="C221" s="121" t="s">
        <v>53</v>
      </c>
      <c r="D221" s="121" t="s">
        <v>52</v>
      </c>
      <c r="E221" s="121" t="s">
        <v>51</v>
      </c>
      <c r="F221" s="121" t="s">
        <v>31</v>
      </c>
      <c r="G221" s="121" t="s">
        <v>56</v>
      </c>
      <c r="H221" s="121" t="s">
        <v>57</v>
      </c>
      <c r="I221" s="121"/>
      <c r="J221" s="121"/>
      <c r="K221" s="90" t="e">
        <f>VLOOKUP(J221,'DOSEN MANAJEMEN '!$A$2:$B$65,2)</f>
        <v>#N/A</v>
      </c>
      <c r="L221" s="121"/>
      <c r="M221" s="90" t="e">
        <f>VLOOKUP(L221,'DOSEN MANAJEMEN '!$A$2:$B$65,2)</f>
        <v>#N/A</v>
      </c>
      <c r="N221" s="90"/>
      <c r="O221" s="96" t="e">
        <f>VLOOKUP(N221,'DOSEN MANAJEMEN '!$A$2:$B$65,2)</f>
        <v>#N/A</v>
      </c>
      <c r="P221" s="145"/>
      <c r="Q221" s="151"/>
      <c r="R221" s="92">
        <f>R216+1</f>
        <v>45</v>
      </c>
      <c r="S221" s="79" t="s">
        <v>229</v>
      </c>
      <c r="T221" s="89">
        <f>COUNTIF($K$4:$K$284,$S$2:$S$315)</f>
        <v>0</v>
      </c>
      <c r="U221" s="89">
        <f>COUNTIF($M$4:$M$284,$S$2:$S$315)</f>
        <v>0</v>
      </c>
      <c r="V221" s="89">
        <f t="shared" si="4"/>
        <v>0</v>
      </c>
      <c r="W221" s="237">
        <f>SUM(T221:V221)</f>
        <v>0</v>
      </c>
      <c r="X221" s="151"/>
      <c r="Y221" s="86"/>
      <c r="Z221" s="235"/>
      <c r="AA221" s="86"/>
      <c r="AB221" s="86"/>
      <c r="AC221" s="86"/>
      <c r="AD221" s="86"/>
    </row>
    <row r="222" spans="1:30" s="89" customFormat="1" ht="20.25" customHeight="1" x14ac:dyDescent="0.3">
      <c r="A222" s="205">
        <v>3</v>
      </c>
      <c r="B222" s="215" t="s">
        <v>61</v>
      </c>
      <c r="C222" s="215" t="s">
        <v>74</v>
      </c>
      <c r="D222" s="215" t="s">
        <v>73</v>
      </c>
      <c r="E222" s="215" t="s">
        <v>2</v>
      </c>
      <c r="F222" s="215">
        <v>3</v>
      </c>
      <c r="G222" s="205" t="s">
        <v>87</v>
      </c>
      <c r="H222" s="215" t="s">
        <v>62</v>
      </c>
      <c r="I222" s="196" t="s">
        <v>111</v>
      </c>
      <c r="J222" s="196"/>
      <c r="K222" s="90" t="e">
        <f>VLOOKUP(J222,'DOSEN MANAJEMEN '!$A$2:$B$65,2)</f>
        <v>#N/A</v>
      </c>
      <c r="L222" s="205"/>
      <c r="M222" s="90" t="e">
        <f>VLOOKUP(L222,'DOSEN MANAJEMEN '!$A$2:$B$65,2)</f>
        <v>#N/A</v>
      </c>
      <c r="N222" s="90"/>
      <c r="O222" s="96" t="e">
        <f>VLOOKUP(N222,'DOSEN MANAJEMEN '!$A$2:$B$65,2)</f>
        <v>#N/A</v>
      </c>
      <c r="P222" s="145"/>
      <c r="Q222" s="151"/>
      <c r="R222" s="92">
        <f>R221+1</f>
        <v>46</v>
      </c>
      <c r="S222" s="78" t="s">
        <v>117</v>
      </c>
      <c r="T222" s="89">
        <f>COUNTIF($K$4:$K$284,$S$2:$S$315)</f>
        <v>4</v>
      </c>
      <c r="U222" s="89">
        <f>COUNTIF($M$4:$M$284,$S$2:$S$315)</f>
        <v>3</v>
      </c>
      <c r="V222" s="89">
        <f t="shared" si="4"/>
        <v>0</v>
      </c>
      <c r="W222" s="237">
        <f>SUM(T222:V222)</f>
        <v>7</v>
      </c>
      <c r="X222" s="87" t="s">
        <v>246</v>
      </c>
      <c r="Y222" s="87" t="s">
        <v>178</v>
      </c>
      <c r="Z222" s="235"/>
      <c r="AA222" s="86"/>
      <c r="AB222" s="86"/>
      <c r="AC222" s="86"/>
      <c r="AD222" s="86"/>
    </row>
    <row r="223" spans="1:30" s="89" customFormat="1" ht="20.25" customHeight="1" x14ac:dyDescent="0.3">
      <c r="A223" s="93">
        <v>4</v>
      </c>
      <c r="B223" s="93" t="s">
        <v>5</v>
      </c>
      <c r="C223" s="93" t="s">
        <v>67</v>
      </c>
      <c r="D223" s="216" t="s">
        <v>262</v>
      </c>
      <c r="E223" s="106" t="s">
        <v>1</v>
      </c>
      <c r="F223" s="93">
        <v>3</v>
      </c>
      <c r="G223" s="95" t="s">
        <v>88</v>
      </c>
      <c r="H223" s="95" t="s">
        <v>8</v>
      </c>
      <c r="I223" s="105" t="s">
        <v>111</v>
      </c>
      <c r="J223" s="105"/>
      <c r="K223" s="90" t="e">
        <f>VLOOKUP(J223,'DOSEN MANAJEMEN '!$A$2:$B$65,2)</f>
        <v>#N/A</v>
      </c>
      <c r="L223" s="95"/>
      <c r="M223" s="90" t="e">
        <f>VLOOKUP(L223,'DOSEN MANAJEMEN '!$A$2:$B$65,2)</f>
        <v>#N/A</v>
      </c>
      <c r="N223" s="90"/>
      <c r="O223" s="96" t="e">
        <f>VLOOKUP(N223,'DOSEN MANAJEMEN '!$A$2:$B$65,2)</f>
        <v>#N/A</v>
      </c>
      <c r="P223" s="145"/>
      <c r="Q223" s="151"/>
      <c r="R223" s="92"/>
      <c r="S223" s="78"/>
      <c r="V223" s="89">
        <f t="shared" si="4"/>
        <v>0</v>
      </c>
      <c r="W223" s="237"/>
      <c r="X223" s="86" t="s">
        <v>16</v>
      </c>
      <c r="Y223" s="85" t="s">
        <v>75</v>
      </c>
      <c r="Z223" s="235"/>
      <c r="AA223" s="86"/>
      <c r="AB223" s="86"/>
      <c r="AC223" s="86"/>
      <c r="AD223" s="86"/>
    </row>
    <row r="224" spans="1:30" s="98" customFormat="1" ht="20.25" customHeight="1" x14ac:dyDescent="0.3">
      <c r="A224" s="99"/>
      <c r="B224" s="99"/>
      <c r="C224" s="99"/>
      <c r="D224" s="217"/>
      <c r="E224" s="108"/>
      <c r="F224" s="99"/>
      <c r="G224" s="95" t="s">
        <v>89</v>
      </c>
      <c r="H224" s="95" t="s">
        <v>9</v>
      </c>
      <c r="I224" s="105" t="s">
        <v>111</v>
      </c>
      <c r="J224" s="105"/>
      <c r="K224" s="90" t="e">
        <f>VLOOKUP(J224,'DOSEN MANAJEMEN '!$A$2:$B$65,2)</f>
        <v>#N/A</v>
      </c>
      <c r="L224" s="95"/>
      <c r="M224" s="90" t="e">
        <f>VLOOKUP(L224,'DOSEN MANAJEMEN '!$A$2:$B$65,2)</f>
        <v>#N/A</v>
      </c>
      <c r="N224" s="90"/>
      <c r="O224" s="96" t="e">
        <f>VLOOKUP(N224,'DOSEN MANAJEMEN '!$A$2:$B$65,2)</f>
        <v>#N/A</v>
      </c>
      <c r="P224" s="145"/>
      <c r="Q224" s="151"/>
      <c r="R224" s="92"/>
      <c r="S224" s="78"/>
      <c r="T224" s="89"/>
      <c r="U224" s="89"/>
      <c r="V224" s="89">
        <f t="shared" si="4"/>
        <v>0</v>
      </c>
      <c r="W224" s="237"/>
      <c r="X224" s="86" t="s">
        <v>16</v>
      </c>
      <c r="Y224" s="86" t="s">
        <v>182</v>
      </c>
      <c r="Z224" s="235"/>
      <c r="AA224" s="86"/>
      <c r="AB224" s="86"/>
      <c r="AC224" s="86"/>
      <c r="AD224" s="86"/>
    </row>
    <row r="225" spans="1:30" s="98" customFormat="1" ht="20.25" customHeight="1" x14ac:dyDescent="0.3">
      <c r="A225" s="99"/>
      <c r="B225" s="99"/>
      <c r="C225" s="99"/>
      <c r="D225" s="217"/>
      <c r="E225" s="108"/>
      <c r="F225" s="99"/>
      <c r="G225" s="95" t="s">
        <v>90</v>
      </c>
      <c r="H225" s="95" t="s">
        <v>10</v>
      </c>
      <c r="I225" s="105" t="s">
        <v>111</v>
      </c>
      <c r="J225" s="105"/>
      <c r="K225" s="90" t="e">
        <f>VLOOKUP(J225,'DOSEN MANAJEMEN '!$A$2:$B$65,2)</f>
        <v>#N/A</v>
      </c>
      <c r="L225" s="95"/>
      <c r="M225" s="90" t="e">
        <f>VLOOKUP(L225,'DOSEN MANAJEMEN '!$A$2:$B$65,2)</f>
        <v>#N/A</v>
      </c>
      <c r="N225" s="90"/>
      <c r="O225" s="96" t="e">
        <f>VLOOKUP(N225,'DOSEN MANAJEMEN '!$A$2:$B$65,2)</f>
        <v>#N/A</v>
      </c>
      <c r="P225" s="145"/>
      <c r="Q225" s="169"/>
      <c r="R225" s="92"/>
      <c r="S225" s="78"/>
      <c r="T225" s="89"/>
      <c r="U225" s="89"/>
      <c r="V225" s="89">
        <f t="shared" si="4"/>
        <v>0</v>
      </c>
      <c r="W225" s="237"/>
      <c r="X225" s="116" t="s">
        <v>250</v>
      </c>
      <c r="Y225" s="120" t="s">
        <v>76</v>
      </c>
      <c r="Z225" s="235"/>
      <c r="AA225" s="86"/>
      <c r="AB225" s="86"/>
      <c r="AC225" s="86"/>
      <c r="AD225" s="86"/>
    </row>
    <row r="226" spans="1:30" s="98" customFormat="1" ht="20.25" customHeight="1" x14ac:dyDescent="0.3">
      <c r="A226" s="99"/>
      <c r="B226" s="99"/>
      <c r="C226" s="99"/>
      <c r="D226" s="217"/>
      <c r="E226" s="108"/>
      <c r="F226" s="99"/>
      <c r="G226" s="95" t="s">
        <v>180</v>
      </c>
      <c r="H226" s="95" t="s">
        <v>11</v>
      </c>
      <c r="I226" s="105" t="s">
        <v>111</v>
      </c>
      <c r="J226" s="105"/>
      <c r="K226" s="90" t="e">
        <f>VLOOKUP(J226,'DOSEN MANAJEMEN '!$A$2:$B$65,2)</f>
        <v>#N/A</v>
      </c>
      <c r="L226" s="218"/>
      <c r="M226" s="90" t="e">
        <f>VLOOKUP(L226,'DOSEN MANAJEMEN '!$A$2:$B$65,2)</f>
        <v>#N/A</v>
      </c>
      <c r="N226" s="90"/>
      <c r="O226" s="96" t="e">
        <f>VLOOKUP(N226,'DOSEN MANAJEMEN '!$A$2:$B$65,2)</f>
        <v>#N/A</v>
      </c>
      <c r="P226" s="145"/>
      <c r="Q226" s="169"/>
      <c r="R226" s="92"/>
      <c r="S226" s="78"/>
      <c r="T226" s="89"/>
      <c r="U226" s="89"/>
      <c r="V226" s="89">
        <f t="shared" si="4"/>
        <v>0</v>
      </c>
      <c r="W226" s="237"/>
      <c r="X226" s="87"/>
      <c r="Y226" s="87"/>
      <c r="Z226" s="235"/>
      <c r="AA226" s="86"/>
      <c r="AB226" s="86"/>
      <c r="AC226" s="86"/>
      <c r="AD226" s="86"/>
    </row>
    <row r="227" spans="1:30" s="98" customFormat="1" ht="20.25" customHeight="1" x14ac:dyDescent="0.3">
      <c r="A227" s="99"/>
      <c r="B227" s="99"/>
      <c r="C227" s="99"/>
      <c r="D227" s="217"/>
      <c r="E227" s="108"/>
      <c r="F227" s="99"/>
      <c r="G227" s="95" t="s">
        <v>181</v>
      </c>
      <c r="H227" s="95" t="s">
        <v>12</v>
      </c>
      <c r="I227" s="105" t="s">
        <v>111</v>
      </c>
      <c r="J227" s="105"/>
      <c r="K227" s="90" t="e">
        <f>VLOOKUP(J227,'DOSEN MANAJEMEN '!$A$2:$B$65,2)</f>
        <v>#N/A</v>
      </c>
      <c r="L227" s="95"/>
      <c r="M227" s="90" t="e">
        <f>VLOOKUP(L227,'DOSEN MANAJEMEN '!$A$2:$B$65,2)</f>
        <v>#N/A</v>
      </c>
      <c r="N227" s="90"/>
      <c r="O227" s="96" t="e">
        <f>VLOOKUP(N227,'DOSEN MANAJEMEN '!$A$2:$B$65,2)</f>
        <v>#N/A</v>
      </c>
      <c r="P227" s="145"/>
      <c r="Q227" s="169"/>
      <c r="R227" s="92"/>
      <c r="S227" s="78"/>
      <c r="T227" s="89"/>
      <c r="U227" s="89"/>
      <c r="V227" s="89">
        <f t="shared" si="4"/>
        <v>0</v>
      </c>
      <c r="W227" s="237"/>
      <c r="X227" s="87"/>
      <c r="Y227" s="87"/>
      <c r="Z227" s="235"/>
      <c r="AA227" s="86"/>
      <c r="AB227" s="86"/>
      <c r="AC227" s="86"/>
      <c r="AD227" s="86"/>
    </row>
    <row r="228" spans="1:30" s="98" customFormat="1" ht="20.25" customHeight="1" x14ac:dyDescent="0.3">
      <c r="A228" s="99"/>
      <c r="B228" s="99"/>
      <c r="C228" s="99"/>
      <c r="D228" s="217"/>
      <c r="E228" s="108"/>
      <c r="F228" s="99"/>
      <c r="G228" s="95" t="s">
        <v>91</v>
      </c>
      <c r="H228" s="95" t="s">
        <v>17</v>
      </c>
      <c r="I228" s="105" t="s">
        <v>111</v>
      </c>
      <c r="J228" s="105"/>
      <c r="K228" s="90" t="e">
        <f>VLOOKUP(J228,'DOSEN MANAJEMEN '!$A$2:$B$65,2)</f>
        <v>#N/A</v>
      </c>
      <c r="L228" s="95"/>
      <c r="M228" s="90" t="e">
        <f>VLOOKUP(L228,'DOSEN MANAJEMEN '!$A$2:$B$65,2)</f>
        <v>#N/A</v>
      </c>
      <c r="N228" s="90"/>
      <c r="O228" s="96" t="e">
        <f>VLOOKUP(N228,'DOSEN MANAJEMEN '!$A$2:$B$65,2)</f>
        <v>#N/A</v>
      </c>
      <c r="P228" s="145"/>
      <c r="Q228" s="169"/>
      <c r="R228" s="92">
        <f>R222+1</f>
        <v>47</v>
      </c>
      <c r="S228" s="80" t="s">
        <v>230</v>
      </c>
      <c r="T228" s="89">
        <f>COUNTIF($K$4:$K$284,$S$2:$S$315)</f>
        <v>4</v>
      </c>
      <c r="U228" s="89">
        <f>COUNTIF($M$4:$M$284,$S$2:$S$315)</f>
        <v>0</v>
      </c>
      <c r="V228" s="89">
        <f t="shared" si="4"/>
        <v>0</v>
      </c>
      <c r="W228" s="237">
        <f>SUM(T228:V228)</f>
        <v>4</v>
      </c>
      <c r="X228" s="89" t="s">
        <v>29</v>
      </c>
      <c r="Y228" s="86" t="s">
        <v>325</v>
      </c>
      <c r="Z228" s="235"/>
      <c r="AA228" s="86"/>
      <c r="AB228" s="86"/>
      <c r="AC228" s="86"/>
      <c r="AD228" s="86"/>
    </row>
    <row r="229" spans="1:30" s="98" customFormat="1" ht="20.25" customHeight="1" x14ac:dyDescent="0.3">
      <c r="A229" s="101"/>
      <c r="B229" s="101"/>
      <c r="C229" s="101"/>
      <c r="D229" s="219"/>
      <c r="E229" s="110"/>
      <c r="F229" s="101"/>
      <c r="G229" s="95" t="s">
        <v>92</v>
      </c>
      <c r="H229" s="95" t="s">
        <v>18</v>
      </c>
      <c r="I229" s="105" t="s">
        <v>111</v>
      </c>
      <c r="J229" s="105"/>
      <c r="K229" s="90" t="e">
        <f>VLOOKUP(J229,'DOSEN MANAJEMEN '!$A$2:$B$65,2)</f>
        <v>#N/A</v>
      </c>
      <c r="L229" s="95"/>
      <c r="M229" s="90" t="e">
        <f>VLOOKUP(L229,'DOSEN MANAJEMEN '!$A$2:$B$65,2)</f>
        <v>#N/A</v>
      </c>
      <c r="N229" s="90"/>
      <c r="O229" s="96" t="e">
        <f>VLOOKUP(N229,'DOSEN MANAJEMEN '!$A$2:$B$65,2)</f>
        <v>#N/A</v>
      </c>
      <c r="P229" s="145"/>
      <c r="Q229" s="169"/>
      <c r="R229" s="92"/>
      <c r="S229" s="80"/>
      <c r="T229" s="89"/>
      <c r="U229" s="89"/>
      <c r="V229" s="89">
        <f t="shared" si="4"/>
        <v>0</v>
      </c>
      <c r="W229" s="237"/>
      <c r="X229" s="89" t="s">
        <v>29</v>
      </c>
      <c r="Y229" s="86" t="s">
        <v>102</v>
      </c>
      <c r="Z229" s="235"/>
      <c r="AA229" s="86"/>
      <c r="AB229" s="86"/>
      <c r="AC229" s="86"/>
      <c r="AD229" s="86"/>
    </row>
    <row r="230" spans="1:30" s="98" customFormat="1" ht="20.25" customHeight="1" x14ac:dyDescent="0.3">
      <c r="A230" s="205">
        <v>6</v>
      </c>
      <c r="B230" s="205" t="s">
        <v>61</v>
      </c>
      <c r="C230" s="205" t="s">
        <v>24</v>
      </c>
      <c r="D230" s="205" t="s">
        <v>25</v>
      </c>
      <c r="E230" s="205" t="s">
        <v>1</v>
      </c>
      <c r="F230" s="205">
        <v>3</v>
      </c>
      <c r="G230" s="205" t="s">
        <v>98</v>
      </c>
      <c r="H230" s="205" t="s">
        <v>62</v>
      </c>
      <c r="I230" s="196" t="s">
        <v>111</v>
      </c>
      <c r="J230" s="196"/>
      <c r="K230" s="90" t="e">
        <f>VLOOKUP(J230,'DOSEN MANAJEMEN '!$A$2:$B$65,2)</f>
        <v>#N/A</v>
      </c>
      <c r="L230" s="95"/>
      <c r="M230" s="90" t="e">
        <f>VLOOKUP(L230,'DOSEN MANAJEMEN '!$A$2:$B$65,2)</f>
        <v>#N/A</v>
      </c>
      <c r="N230" s="90"/>
      <c r="O230" s="96" t="e">
        <f>VLOOKUP(N230,'DOSEN MANAJEMEN '!$A$2:$B$65,2)</f>
        <v>#N/A</v>
      </c>
      <c r="P230" s="89"/>
      <c r="Q230" s="169"/>
      <c r="R230" s="92"/>
      <c r="S230" s="80"/>
      <c r="T230" s="89"/>
      <c r="U230" s="89"/>
      <c r="V230" s="89">
        <f t="shared" si="4"/>
        <v>0</v>
      </c>
      <c r="W230" s="237"/>
      <c r="X230" s="86"/>
      <c r="Y230" s="86"/>
      <c r="Z230" s="235"/>
      <c r="AA230" s="86"/>
      <c r="AB230" s="86"/>
      <c r="AC230" s="86"/>
      <c r="AD230" s="86"/>
    </row>
    <row r="231" spans="1:30" s="89" customFormat="1" ht="20.25" customHeight="1" x14ac:dyDescent="0.3">
      <c r="A231" s="115"/>
      <c r="B231" s="115"/>
      <c r="C231" s="115"/>
      <c r="D231" s="115"/>
      <c r="E231" s="115"/>
      <c r="F231" s="115"/>
      <c r="G231" s="115"/>
      <c r="H231" s="115"/>
      <c r="I231" s="115"/>
      <c r="J231" s="115"/>
      <c r="K231" s="90" t="e">
        <f>VLOOKUP(J231,'DOSEN MANAJEMEN '!$A$2:$B$65,2)</f>
        <v>#N/A</v>
      </c>
      <c r="L231" s="147"/>
      <c r="M231" s="90" t="e">
        <f>VLOOKUP(L231,'DOSEN MANAJEMEN '!$A$2:$B$65,2)</f>
        <v>#N/A</v>
      </c>
      <c r="N231" s="144"/>
      <c r="O231" s="96" t="e">
        <f>VLOOKUP(N231,'DOSEN MANAJEMEN '!$A$2:$B$65,2)</f>
        <v>#N/A</v>
      </c>
      <c r="P231" s="192"/>
      <c r="Q231" s="169"/>
      <c r="R231" s="92"/>
      <c r="S231" s="80"/>
      <c r="V231" s="89">
        <f t="shared" ref="V231:V262" si="5">COUNTIF($O$4:$O$285,$S$2:$S$315)</f>
        <v>0</v>
      </c>
      <c r="W231" s="237"/>
      <c r="X231" s="86"/>
      <c r="Y231" s="86"/>
      <c r="Z231" s="235"/>
      <c r="AA231" s="86"/>
      <c r="AB231" s="86"/>
      <c r="AC231" s="86"/>
      <c r="AD231" s="86"/>
    </row>
    <row r="232" spans="1:30" s="89" customFormat="1" ht="20.25" customHeight="1" x14ac:dyDescent="0.3">
      <c r="A232" s="120" t="s">
        <v>190</v>
      </c>
      <c r="D232" s="103"/>
      <c r="E232" s="103"/>
      <c r="F232" s="103"/>
      <c r="G232" s="103"/>
      <c r="H232" s="103"/>
      <c r="I232" s="103"/>
      <c r="J232" s="103"/>
      <c r="K232" s="90" t="e">
        <f>VLOOKUP(J232,'DOSEN MANAJEMEN '!$A$2:$B$65,2)</f>
        <v>#N/A</v>
      </c>
      <c r="L232" s="148"/>
      <c r="M232" s="90" t="e">
        <f>VLOOKUP(L232,'DOSEN MANAJEMEN '!$A$2:$B$65,2)</f>
        <v>#N/A</v>
      </c>
      <c r="N232" s="134"/>
      <c r="O232" s="96" t="e">
        <f>VLOOKUP(N232,'DOSEN MANAJEMEN '!$A$2:$B$65,2)</f>
        <v>#N/A</v>
      </c>
      <c r="P232" s="193"/>
      <c r="Q232" s="169"/>
      <c r="R232" s="77">
        <v>48</v>
      </c>
      <c r="S232" s="80" t="s">
        <v>327</v>
      </c>
      <c r="T232" s="89">
        <f>COUNTIF($K$4:$K$284,$S$2:$S$315)</f>
        <v>5</v>
      </c>
      <c r="U232" s="89">
        <f>COUNTIF($M$4:$M$284,$S$2:$S$315)</f>
        <v>0</v>
      </c>
      <c r="V232" s="89">
        <f t="shared" si="5"/>
        <v>0</v>
      </c>
      <c r="W232" s="237">
        <f>SUM(T232:V232)</f>
        <v>5</v>
      </c>
      <c r="X232" s="89" t="s">
        <v>29</v>
      </c>
      <c r="Y232" s="86" t="s">
        <v>325</v>
      </c>
      <c r="Z232" s="235"/>
      <c r="AA232" s="86"/>
      <c r="AB232" s="86"/>
      <c r="AC232" s="86"/>
      <c r="AD232" s="86"/>
    </row>
    <row r="233" spans="1:30" s="89" customFormat="1" ht="21" customHeight="1" x14ac:dyDescent="0.3">
      <c r="A233" s="121" t="s">
        <v>55</v>
      </c>
      <c r="B233" s="121" t="s">
        <v>54</v>
      </c>
      <c r="C233" s="121" t="s">
        <v>53</v>
      </c>
      <c r="D233" s="121" t="s">
        <v>52</v>
      </c>
      <c r="E233" s="121" t="s">
        <v>51</v>
      </c>
      <c r="F233" s="121" t="s">
        <v>31</v>
      </c>
      <c r="G233" s="121" t="s">
        <v>56</v>
      </c>
      <c r="H233" s="121" t="s">
        <v>57</v>
      </c>
      <c r="I233" s="121"/>
      <c r="J233" s="121"/>
      <c r="K233" s="90" t="e">
        <f>VLOOKUP(J233,'DOSEN MANAJEMEN '!$A$2:$B$65,2)</f>
        <v>#N/A</v>
      </c>
      <c r="L233" s="121"/>
      <c r="M233" s="90" t="e">
        <f>VLOOKUP(L233,'DOSEN MANAJEMEN '!$A$2:$B$65,2)</f>
        <v>#N/A</v>
      </c>
      <c r="N233" s="90"/>
      <c r="O233" s="96" t="e">
        <f>VLOOKUP(N233,'DOSEN MANAJEMEN '!$A$2:$B$65,2)</f>
        <v>#N/A</v>
      </c>
      <c r="Q233" s="169"/>
      <c r="R233" s="92"/>
      <c r="S233" s="80"/>
      <c r="V233" s="89">
        <f t="shared" si="5"/>
        <v>0</v>
      </c>
      <c r="W233" s="237"/>
      <c r="X233" s="89" t="s">
        <v>29</v>
      </c>
      <c r="Y233" s="86" t="s">
        <v>102</v>
      </c>
      <c r="Z233" s="235"/>
      <c r="AA233" s="86"/>
      <c r="AB233" s="86"/>
      <c r="AC233" s="86"/>
      <c r="AD233" s="86"/>
    </row>
    <row r="234" spans="1:30" s="89" customFormat="1" ht="21" customHeight="1" x14ac:dyDescent="0.3">
      <c r="A234" s="93">
        <v>1</v>
      </c>
      <c r="B234" s="93" t="s">
        <v>5</v>
      </c>
      <c r="C234" s="124" t="s">
        <v>40</v>
      </c>
      <c r="D234" s="93" t="s">
        <v>41</v>
      </c>
      <c r="E234" s="112" t="s">
        <v>0</v>
      </c>
      <c r="F234" s="93">
        <v>2</v>
      </c>
      <c r="G234" s="95" t="s">
        <v>82</v>
      </c>
      <c r="H234" s="95" t="s">
        <v>8</v>
      </c>
      <c r="I234" s="95" t="s">
        <v>113</v>
      </c>
      <c r="J234" s="95"/>
      <c r="K234" s="90" t="e">
        <f>VLOOKUP(J234,'DOSEN MANAJEMEN '!$A$2:$B$65,2)</f>
        <v>#N/A</v>
      </c>
      <c r="L234" s="220"/>
      <c r="M234" s="90" t="e">
        <f>VLOOKUP(L234,'DOSEN MANAJEMEN '!$A$2:$B$65,2)</f>
        <v>#N/A</v>
      </c>
      <c r="N234" s="90"/>
      <c r="O234" s="96" t="e">
        <f>VLOOKUP(N234,'DOSEN MANAJEMEN '!$A$2:$B$65,2)</f>
        <v>#N/A</v>
      </c>
      <c r="P234" s="98"/>
      <c r="Q234" s="169"/>
      <c r="R234" s="92"/>
      <c r="S234" s="80"/>
      <c r="V234" s="89">
        <f t="shared" si="5"/>
        <v>0</v>
      </c>
      <c r="W234" s="237"/>
      <c r="X234" s="36" t="s">
        <v>264</v>
      </c>
      <c r="Y234" s="86" t="s">
        <v>76</v>
      </c>
      <c r="Z234" s="235"/>
      <c r="AA234" s="86"/>
      <c r="AB234" s="86"/>
      <c r="AC234" s="86"/>
      <c r="AD234" s="86"/>
    </row>
    <row r="235" spans="1:30" s="98" customFormat="1" ht="20.25" customHeight="1" x14ac:dyDescent="0.3">
      <c r="A235" s="99"/>
      <c r="B235" s="99"/>
      <c r="C235" s="125"/>
      <c r="D235" s="99"/>
      <c r="E235" s="118"/>
      <c r="F235" s="99"/>
      <c r="G235" s="95" t="s">
        <v>83</v>
      </c>
      <c r="H235" s="95" t="s">
        <v>9</v>
      </c>
      <c r="I235" s="95" t="s">
        <v>113</v>
      </c>
      <c r="J235" s="95">
        <v>28</v>
      </c>
      <c r="K235" s="90" t="str">
        <f>VLOOKUP(J235,'DOSEN MANAJEMEN '!$A$2:$B$65,2)</f>
        <v>Dr.Vitayanti Fattah, SE., M.Si.</v>
      </c>
      <c r="L235" s="221">
        <v>35</v>
      </c>
      <c r="M235" s="90" t="str">
        <f>VLOOKUP(L235,'DOSEN MANAJEMEN '!$A$2:$B$65,2)</f>
        <v>Surayya, S.E. M.M.</v>
      </c>
      <c r="N235" s="199"/>
      <c r="O235" s="96" t="e">
        <f>VLOOKUP(N235,'DOSEN MANAJEMEN '!$A$2:$B$65,2)</f>
        <v>#N/A</v>
      </c>
      <c r="Q235" s="169"/>
      <c r="R235" s="92"/>
      <c r="S235" s="80"/>
      <c r="T235" s="89"/>
      <c r="U235" s="89"/>
      <c r="V235" s="89">
        <f t="shared" si="5"/>
        <v>0</v>
      </c>
      <c r="W235" s="237"/>
      <c r="X235" s="86"/>
      <c r="Y235" s="86"/>
      <c r="Z235" s="235"/>
      <c r="AA235" s="86"/>
      <c r="AB235" s="86"/>
      <c r="AC235" s="86"/>
      <c r="AD235" s="86"/>
    </row>
    <row r="236" spans="1:30" s="98" customFormat="1" ht="20.25" customHeight="1" x14ac:dyDescent="0.3">
      <c r="A236" s="99"/>
      <c r="B236" s="99"/>
      <c r="C236" s="125"/>
      <c r="D236" s="99"/>
      <c r="E236" s="118"/>
      <c r="F236" s="99"/>
      <c r="G236" s="95" t="s">
        <v>84</v>
      </c>
      <c r="H236" s="95" t="s">
        <v>10</v>
      </c>
      <c r="I236" s="95" t="s">
        <v>113</v>
      </c>
      <c r="J236" s="95">
        <v>1</v>
      </c>
      <c r="K236" s="90" t="str">
        <f>VLOOKUP(J236,'DOSEN MANAJEMEN '!$A$2:$B$65,2)</f>
        <v>Dr. Suardi, SE., M.Si.</v>
      </c>
      <c r="L236" s="221">
        <v>38</v>
      </c>
      <c r="M236" s="90" t="str">
        <f>VLOOKUP(L236,'DOSEN MANAJEMEN '!$A$2:$B$65,2)</f>
        <v>Dr. Ramli Hatma, SE., MM.</v>
      </c>
      <c r="N236" s="90"/>
      <c r="O236" s="96" t="e">
        <f>VLOOKUP(N236,'DOSEN MANAJEMEN '!$A$2:$B$65,2)</f>
        <v>#N/A</v>
      </c>
      <c r="Q236" s="169"/>
      <c r="R236" s="92"/>
      <c r="S236" s="80"/>
      <c r="T236" s="89"/>
      <c r="U236" s="89"/>
      <c r="V236" s="89">
        <f t="shared" si="5"/>
        <v>0</v>
      </c>
      <c r="W236" s="237"/>
      <c r="X236" s="86"/>
      <c r="Y236" s="86"/>
      <c r="Z236" s="235"/>
      <c r="AA236" s="86"/>
      <c r="AB236" s="86"/>
      <c r="AC236" s="86"/>
      <c r="AD236" s="86"/>
    </row>
    <row r="237" spans="1:30" s="98" customFormat="1" ht="20.25" customHeight="1" x14ac:dyDescent="0.3">
      <c r="A237" s="99"/>
      <c r="B237" s="99"/>
      <c r="C237" s="125"/>
      <c r="D237" s="99"/>
      <c r="E237" s="118"/>
      <c r="F237" s="99"/>
      <c r="G237" s="95" t="s">
        <v>85</v>
      </c>
      <c r="H237" s="95" t="s">
        <v>11</v>
      </c>
      <c r="I237" s="95" t="s">
        <v>113</v>
      </c>
      <c r="J237" s="95">
        <v>6</v>
      </c>
      <c r="K237" s="90" t="str">
        <f>VLOOKUP(J237,'DOSEN MANAJEMEN '!$A$2:$B$65,2)</f>
        <v>Dr. H. Syamsul bahri DP, SE., MM.</v>
      </c>
      <c r="L237" s="123">
        <v>24</v>
      </c>
      <c r="M237" s="90" t="str">
        <f>VLOOKUP(L237,'DOSEN MANAJEMEN '!$A$2:$B$65,2)</f>
        <v>H. Muh. Faisal, SE., M.Si</v>
      </c>
      <c r="N237" s="90"/>
      <c r="O237" s="96" t="e">
        <f>VLOOKUP(N237,'DOSEN MANAJEMEN '!$A$2:$B$65,2)</f>
        <v>#N/A</v>
      </c>
      <c r="Q237" s="169"/>
      <c r="R237" s="92"/>
      <c r="S237" s="80"/>
      <c r="T237" s="89"/>
      <c r="U237" s="89"/>
      <c r="V237" s="89">
        <f t="shared" si="5"/>
        <v>0</v>
      </c>
      <c r="W237" s="237"/>
      <c r="X237" s="86"/>
      <c r="Y237" s="86"/>
      <c r="Z237" s="235"/>
      <c r="AA237" s="86"/>
      <c r="AB237" s="86"/>
      <c r="AC237" s="86"/>
      <c r="AD237" s="86"/>
    </row>
    <row r="238" spans="1:30" s="98" customFormat="1" ht="20.25" customHeight="1" x14ac:dyDescent="0.3">
      <c r="A238" s="99"/>
      <c r="B238" s="99"/>
      <c r="C238" s="125"/>
      <c r="D238" s="99"/>
      <c r="E238" s="118"/>
      <c r="F238" s="99"/>
      <c r="G238" s="95" t="s">
        <v>86</v>
      </c>
      <c r="H238" s="95" t="s">
        <v>12</v>
      </c>
      <c r="I238" s="95" t="s">
        <v>113</v>
      </c>
      <c r="J238" s="95">
        <v>33</v>
      </c>
      <c r="K238" s="90" t="str">
        <f>VLOOKUP(J238,'DOSEN MANAJEMEN '!$A$2:$B$65,2)</f>
        <v>Cici Rianty K.Bidin,SE.M.Si</v>
      </c>
      <c r="L238" s="123">
        <v>39</v>
      </c>
      <c r="M238" s="90" t="str">
        <f>VLOOKUP(L238,'DOSEN MANAJEMEN '!$A$2:$B$65,2)</f>
        <v>Fera Nayoan, SE., MM</v>
      </c>
      <c r="N238" s="90"/>
      <c r="O238" s="96" t="e">
        <f>VLOOKUP(N238,'DOSEN MANAJEMEN '!$A$2:$B$65,2)</f>
        <v>#N/A</v>
      </c>
      <c r="Q238" s="151"/>
      <c r="R238" s="92">
        <f>R232+1</f>
        <v>49</v>
      </c>
      <c r="S238" s="80" t="s">
        <v>232</v>
      </c>
      <c r="T238" s="89">
        <f>COUNTIF($K$4:$K$284,$S$2:$S$315)</f>
        <v>1</v>
      </c>
      <c r="U238" s="89">
        <f>COUNTIF($M$4:$M$284,$S$2:$S$315)</f>
        <v>4</v>
      </c>
      <c r="V238" s="89">
        <f t="shared" si="5"/>
        <v>0</v>
      </c>
      <c r="W238" s="237">
        <f>SUM(T238:V238)</f>
        <v>5</v>
      </c>
      <c r="X238" s="89" t="s">
        <v>29</v>
      </c>
      <c r="Y238" s="86" t="s">
        <v>325</v>
      </c>
      <c r="Z238" s="235"/>
      <c r="AA238" s="86"/>
      <c r="AB238" s="86"/>
      <c r="AC238" s="86"/>
      <c r="AD238" s="86"/>
    </row>
    <row r="239" spans="1:30" s="98" customFormat="1" ht="20.25" customHeight="1" x14ac:dyDescent="0.3">
      <c r="A239" s="99"/>
      <c r="B239" s="99"/>
      <c r="C239" s="125"/>
      <c r="D239" s="99"/>
      <c r="E239" s="118"/>
      <c r="F239" s="99"/>
      <c r="G239" s="95" t="s">
        <v>87</v>
      </c>
      <c r="H239" s="95" t="s">
        <v>17</v>
      </c>
      <c r="I239" s="95" t="s">
        <v>113</v>
      </c>
      <c r="J239" s="109">
        <v>49</v>
      </c>
      <c r="K239" s="90" t="str">
        <f>VLOOKUP(J239,'DOSEN MANAJEMEN '!$A$2:$B$65,2)</f>
        <v>Yobert Kornelius, SE., MS.</v>
      </c>
      <c r="L239" s="222">
        <v>58</v>
      </c>
      <c r="M239" s="90" t="str">
        <f>VLOOKUP(L239,'DOSEN MANAJEMEN '!$A$2:$B$65,2)</f>
        <v>Pricylia Chintya Dewi, S.E. M.Si.</v>
      </c>
      <c r="N239" s="90"/>
      <c r="O239" s="96" t="e">
        <f>VLOOKUP(N239,'DOSEN MANAJEMEN '!$A$2:$B$65,2)</f>
        <v>#N/A</v>
      </c>
      <c r="Q239" s="151"/>
      <c r="R239" s="92"/>
      <c r="S239" s="80"/>
      <c r="T239" s="89"/>
      <c r="U239" s="89"/>
      <c r="V239" s="89">
        <f t="shared" si="5"/>
        <v>0</v>
      </c>
      <c r="W239" s="237"/>
      <c r="X239" s="89" t="s">
        <v>29</v>
      </c>
      <c r="Y239" s="86" t="s">
        <v>102</v>
      </c>
      <c r="Z239" s="235"/>
      <c r="AA239" s="86"/>
      <c r="AB239" s="86"/>
      <c r="AC239" s="86"/>
      <c r="AD239" s="86"/>
    </row>
    <row r="240" spans="1:30" s="98" customFormat="1" ht="20.25" customHeight="1" x14ac:dyDescent="0.3">
      <c r="A240" s="99"/>
      <c r="B240" s="99"/>
      <c r="C240" s="125"/>
      <c r="D240" s="99"/>
      <c r="E240" s="118"/>
      <c r="F240" s="99"/>
      <c r="G240" s="95" t="s">
        <v>88</v>
      </c>
      <c r="H240" s="95" t="s">
        <v>18</v>
      </c>
      <c r="I240" s="95" t="s">
        <v>113</v>
      </c>
      <c r="J240" s="95">
        <v>51</v>
      </c>
      <c r="K240" s="90" t="str">
        <f>VLOOKUP(J240,'DOSEN MANAJEMEN '!$A$2:$B$65,2)</f>
        <v>Dr. Lina Mahardiana, SE., M.Si.</v>
      </c>
      <c r="L240" s="95">
        <v>55</v>
      </c>
      <c r="M240" s="90" t="str">
        <f>VLOOKUP(L240,'DOSEN MANAJEMEN '!$A$2:$B$65,2)</f>
        <v>Risnawati,SE.MM</v>
      </c>
      <c r="N240" s="90"/>
      <c r="O240" s="96" t="e">
        <f>VLOOKUP(N240,'DOSEN MANAJEMEN '!$A$2:$B$65,2)</f>
        <v>#N/A</v>
      </c>
      <c r="Q240" s="151"/>
      <c r="R240" s="92"/>
      <c r="S240" s="80"/>
      <c r="T240" s="89"/>
      <c r="U240" s="89"/>
      <c r="V240" s="89">
        <f t="shared" si="5"/>
        <v>0</v>
      </c>
      <c r="W240" s="237"/>
      <c r="X240" s="86"/>
      <c r="Y240" s="86"/>
      <c r="Z240" s="235"/>
      <c r="AA240" s="86"/>
      <c r="AB240" s="86"/>
      <c r="AC240" s="86"/>
      <c r="AD240" s="86"/>
    </row>
    <row r="241" spans="1:30" s="98" customFormat="1" ht="20.25" customHeight="1" x14ac:dyDescent="0.3">
      <c r="A241" s="99"/>
      <c r="B241" s="99"/>
      <c r="C241" s="125"/>
      <c r="D241" s="99"/>
      <c r="E241" s="118"/>
      <c r="F241" s="99"/>
      <c r="G241" s="95" t="s">
        <v>89</v>
      </c>
      <c r="H241" s="95" t="s">
        <v>19</v>
      </c>
      <c r="I241" s="95" t="s">
        <v>113</v>
      </c>
      <c r="J241" s="95">
        <v>2</v>
      </c>
      <c r="K241" s="90" t="str">
        <f>VLOOKUP(J241,'DOSEN MANAJEMEN '!$A$2:$B$65,2)</f>
        <v>Benyamin Parubak, SE., MM.</v>
      </c>
      <c r="L241" s="95">
        <v>5</v>
      </c>
      <c r="M241" s="90" t="str">
        <f>VLOOKUP(L241,'DOSEN MANAJEMEN '!$A$2:$B$65,2)</f>
        <v>Drs. E.P. Nainggolan, M.Sc., Agr.</v>
      </c>
      <c r="N241" s="90"/>
      <c r="O241" s="96" t="e">
        <f>VLOOKUP(N241,'DOSEN MANAJEMEN '!$A$2:$B$65,2)</f>
        <v>#N/A</v>
      </c>
      <c r="P241" s="89"/>
      <c r="Q241" s="151"/>
      <c r="R241" s="92"/>
      <c r="S241" s="80"/>
      <c r="T241" s="89"/>
      <c r="U241" s="89"/>
      <c r="V241" s="89">
        <f t="shared" si="5"/>
        <v>0</v>
      </c>
      <c r="W241" s="237"/>
      <c r="X241" s="86"/>
      <c r="Y241" s="86"/>
      <c r="Z241" s="235"/>
      <c r="AA241" s="86"/>
      <c r="AB241" s="86"/>
      <c r="AC241" s="86"/>
      <c r="AD241" s="86"/>
    </row>
    <row r="242" spans="1:30" s="98" customFormat="1" ht="20.25" customHeight="1" x14ac:dyDescent="0.3">
      <c r="A242" s="99"/>
      <c r="B242" s="99"/>
      <c r="C242" s="125"/>
      <c r="D242" s="99"/>
      <c r="E242" s="118"/>
      <c r="F242" s="99"/>
      <c r="G242" s="95" t="s">
        <v>90</v>
      </c>
      <c r="H242" s="95" t="s">
        <v>20</v>
      </c>
      <c r="I242" s="95" t="s">
        <v>113</v>
      </c>
      <c r="J242" s="95"/>
      <c r="K242" s="90" t="e">
        <f>VLOOKUP(J242,'DOSEN MANAJEMEN '!$A$2:$B$65,2)</f>
        <v>#N/A</v>
      </c>
      <c r="L242" s="95"/>
      <c r="M242" s="90" t="e">
        <f>VLOOKUP(L242,'DOSEN MANAJEMEN '!$A$2:$B$65,2)</f>
        <v>#N/A</v>
      </c>
      <c r="N242" s="90"/>
      <c r="O242" s="96" t="e">
        <f>VLOOKUP(N242,'DOSEN MANAJEMEN '!$A$2:$B$65,2)</f>
        <v>#N/A</v>
      </c>
      <c r="P242" s="119"/>
      <c r="Q242" s="151"/>
      <c r="R242" s="92"/>
      <c r="S242" s="80"/>
      <c r="T242" s="89"/>
      <c r="U242" s="89"/>
      <c r="V242" s="89">
        <f t="shared" si="5"/>
        <v>0</v>
      </c>
      <c r="W242" s="237"/>
      <c r="X242" s="86"/>
      <c r="Y242" s="86"/>
      <c r="Z242" s="235"/>
      <c r="AA242" s="86"/>
      <c r="AB242" s="86"/>
      <c r="AC242" s="86"/>
      <c r="AD242" s="86"/>
    </row>
    <row r="243" spans="1:30" s="98" customFormat="1" ht="20.25" customHeight="1" x14ac:dyDescent="0.3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90" t="e">
        <f>VLOOKUP(J243,'DOSEN MANAJEMEN '!$A$2:$B$65,2)</f>
        <v>#N/A</v>
      </c>
      <c r="L243" s="83"/>
      <c r="M243" s="90" t="e">
        <f>VLOOKUP(L243,'DOSEN MANAJEMEN '!$A$2:$B$65,2)</f>
        <v>#N/A</v>
      </c>
      <c r="N243" s="104"/>
      <c r="O243" s="96" t="e">
        <f>VLOOKUP(N243,'DOSEN MANAJEMEN '!$A$2:$B$65,2)</f>
        <v>#N/A</v>
      </c>
      <c r="P243" s="89"/>
      <c r="Q243" s="151"/>
      <c r="R243" s="92"/>
      <c r="S243" s="80"/>
      <c r="T243" s="89"/>
      <c r="U243" s="89"/>
      <c r="V243" s="89">
        <f t="shared" si="5"/>
        <v>0</v>
      </c>
      <c r="W243" s="237"/>
      <c r="X243" s="86"/>
      <c r="Y243" s="86"/>
      <c r="Z243" s="235"/>
      <c r="AA243" s="86"/>
      <c r="AB243" s="86"/>
      <c r="AC243" s="86"/>
      <c r="AD243" s="86"/>
    </row>
    <row r="244" spans="1:30" ht="15" x14ac:dyDescent="0.3">
      <c r="A244" s="120" t="s">
        <v>188</v>
      </c>
      <c r="B244" s="103"/>
      <c r="C244" s="103"/>
      <c r="D244" s="103"/>
      <c r="E244" s="103"/>
      <c r="F244" s="103"/>
      <c r="G244" s="103" t="s">
        <v>100</v>
      </c>
      <c r="H244" s="103"/>
      <c r="I244" s="103"/>
      <c r="J244" s="103"/>
      <c r="K244" s="90" t="e">
        <f>VLOOKUP(J244,'DOSEN MANAJEMEN '!$A$2:$B$65,2)</f>
        <v>#N/A</v>
      </c>
      <c r="L244" s="128"/>
      <c r="M244" s="90" t="e">
        <f>VLOOKUP(L244,'DOSEN MANAJEMEN '!$A$2:$B$65,2)</f>
        <v>#N/A</v>
      </c>
      <c r="N244" s="104"/>
      <c r="O244" s="96" t="e">
        <f>VLOOKUP(N244,'DOSEN MANAJEMEN '!$A$2:$B$65,2)</f>
        <v>#N/A</v>
      </c>
      <c r="P244" s="89"/>
      <c r="Q244" s="151"/>
      <c r="R244" s="92"/>
      <c r="S244" s="80"/>
      <c r="T244" s="89"/>
      <c r="U244" s="89"/>
      <c r="V244" s="89">
        <f t="shared" si="5"/>
        <v>0</v>
      </c>
      <c r="W244" s="237"/>
      <c r="X244" s="86"/>
      <c r="Y244" s="86"/>
      <c r="Z244" s="235"/>
      <c r="AA244" s="86"/>
      <c r="AB244" s="86"/>
      <c r="AC244" s="86"/>
      <c r="AD244" s="86"/>
    </row>
    <row r="245" spans="1:30" s="103" customFormat="1" ht="21" customHeight="1" x14ac:dyDescent="0.3">
      <c r="A245" s="121" t="s">
        <v>55</v>
      </c>
      <c r="B245" s="121" t="s">
        <v>54</v>
      </c>
      <c r="C245" s="121" t="s">
        <v>53</v>
      </c>
      <c r="D245" s="121" t="s">
        <v>52</v>
      </c>
      <c r="E245" s="121" t="s">
        <v>51</v>
      </c>
      <c r="F245" s="121" t="s">
        <v>31</v>
      </c>
      <c r="G245" s="121" t="s">
        <v>56</v>
      </c>
      <c r="H245" s="121" t="s">
        <v>57</v>
      </c>
      <c r="I245" s="121" t="s">
        <v>110</v>
      </c>
      <c r="J245" s="121"/>
      <c r="K245" s="90" t="e">
        <f>VLOOKUP(J245,'DOSEN MANAJEMEN '!$A$2:$B$65,2)</f>
        <v>#N/A</v>
      </c>
      <c r="L245" s="121"/>
      <c r="M245" s="90" t="e">
        <f>VLOOKUP(L245,'DOSEN MANAJEMEN '!$A$2:$B$65,2)</f>
        <v>#N/A</v>
      </c>
      <c r="N245" s="90"/>
      <c r="O245" s="96" t="e">
        <f>VLOOKUP(N245,'DOSEN MANAJEMEN '!$A$2:$B$65,2)</f>
        <v>#N/A</v>
      </c>
      <c r="P245" s="98"/>
      <c r="Q245" s="151"/>
      <c r="R245" s="92">
        <f>R238+1</f>
        <v>50</v>
      </c>
      <c r="S245" s="80" t="s">
        <v>233</v>
      </c>
      <c r="T245" s="89">
        <f>COUNTIF($K$4:$K$284,$S$2:$S$315)</f>
        <v>5</v>
      </c>
      <c r="U245" s="89">
        <f>COUNTIF($M$4:$M$284,$S$2:$S$315)</f>
        <v>0</v>
      </c>
      <c r="V245" s="89">
        <f t="shared" si="5"/>
        <v>0</v>
      </c>
      <c r="W245" s="237">
        <f>SUM(T245:V245)</f>
        <v>5</v>
      </c>
      <c r="X245" s="89" t="s">
        <v>29</v>
      </c>
      <c r="Y245" s="86" t="s">
        <v>325</v>
      </c>
      <c r="Z245" s="235"/>
      <c r="AA245" s="86"/>
      <c r="AB245" s="86"/>
      <c r="AC245" s="86"/>
      <c r="AD245" s="86"/>
    </row>
    <row r="246" spans="1:30" s="103" customFormat="1" ht="21" customHeight="1" x14ac:dyDescent="0.3">
      <c r="A246" s="93">
        <v>2</v>
      </c>
      <c r="B246" s="93" t="s">
        <v>5</v>
      </c>
      <c r="C246" s="93" t="s">
        <v>49</v>
      </c>
      <c r="D246" s="93" t="s">
        <v>50</v>
      </c>
      <c r="E246" s="112" t="s">
        <v>0</v>
      </c>
      <c r="F246" s="93">
        <v>3</v>
      </c>
      <c r="G246" s="95" t="s">
        <v>89</v>
      </c>
      <c r="H246" s="105" t="s">
        <v>8</v>
      </c>
      <c r="I246" s="105" t="s">
        <v>111</v>
      </c>
      <c r="J246" s="105">
        <v>41</v>
      </c>
      <c r="K246" s="90" t="str">
        <f>VLOOKUP(J246,'DOSEN MANAJEMEN '!$A$2:$B$65,2)</f>
        <v>Dr.Sulaeman Miru,SE., M.Si.</v>
      </c>
      <c r="L246" s="95">
        <v>43</v>
      </c>
      <c r="M246" s="90" t="str">
        <f>VLOOKUP(L246,'DOSEN MANAJEMEN '!$A$2:$B$65,2)</f>
        <v>Dr. Syamsuddin, SE., M.Si.</v>
      </c>
      <c r="N246" s="90"/>
      <c r="O246" s="96" t="e">
        <f>VLOOKUP(N246,'DOSEN MANAJEMEN '!$A$2:$B$65,2)</f>
        <v>#N/A</v>
      </c>
      <c r="P246" s="98"/>
      <c r="Q246" s="151"/>
      <c r="R246" s="92"/>
      <c r="S246" s="80"/>
      <c r="T246" s="89"/>
      <c r="U246" s="89"/>
      <c r="V246" s="89">
        <f t="shared" si="5"/>
        <v>0</v>
      </c>
      <c r="W246" s="237"/>
      <c r="X246" s="89" t="s">
        <v>29</v>
      </c>
      <c r="Y246" s="86" t="s">
        <v>102</v>
      </c>
      <c r="Z246" s="235"/>
      <c r="AA246" s="86"/>
      <c r="AB246" s="86"/>
      <c r="AC246" s="86"/>
      <c r="AD246" s="86"/>
    </row>
    <row r="247" spans="1:30" s="223" customFormat="1" ht="21" customHeight="1" x14ac:dyDescent="0.3">
      <c r="A247" s="99"/>
      <c r="B247" s="99"/>
      <c r="C247" s="99"/>
      <c r="D247" s="99"/>
      <c r="E247" s="118"/>
      <c r="F247" s="99"/>
      <c r="G247" s="95" t="s">
        <v>90</v>
      </c>
      <c r="H247" s="105" t="s">
        <v>9</v>
      </c>
      <c r="I247" s="105" t="s">
        <v>111</v>
      </c>
      <c r="J247" s="105">
        <v>29</v>
      </c>
      <c r="K247" s="90" t="str">
        <f>VLOOKUP(J247,'DOSEN MANAJEMEN '!$A$2:$B$65,2)</f>
        <v>Dr. Muh. Yunus Kasim, SE., M.Si.</v>
      </c>
      <c r="L247" s="95">
        <v>33</v>
      </c>
      <c r="M247" s="90" t="str">
        <f>VLOOKUP(L247,'DOSEN MANAJEMEN '!$A$2:$B$65,2)</f>
        <v>Cici Rianty K.Bidin,SE.M.Si</v>
      </c>
      <c r="N247" s="90"/>
      <c r="O247" s="96" t="e">
        <f>VLOOKUP(N247,'DOSEN MANAJEMEN '!$A$2:$B$65,2)</f>
        <v>#N/A</v>
      </c>
      <c r="P247" s="98"/>
      <c r="Q247" s="151"/>
      <c r="R247" s="92"/>
      <c r="S247" s="80"/>
      <c r="T247" s="89"/>
      <c r="U247" s="89"/>
      <c r="V247" s="89">
        <f t="shared" si="5"/>
        <v>0</v>
      </c>
      <c r="W247" s="237"/>
      <c r="X247" s="36" t="s">
        <v>264</v>
      </c>
      <c r="Y247" s="86" t="s">
        <v>76</v>
      </c>
      <c r="Z247" s="235"/>
      <c r="AA247" s="86"/>
      <c r="AB247" s="86"/>
      <c r="AC247" s="86"/>
      <c r="AD247" s="86"/>
    </row>
    <row r="248" spans="1:30" s="223" customFormat="1" ht="21" customHeight="1" x14ac:dyDescent="0.3">
      <c r="A248" s="99"/>
      <c r="B248" s="99"/>
      <c r="C248" s="99"/>
      <c r="D248" s="99"/>
      <c r="E248" s="118"/>
      <c r="F248" s="99"/>
      <c r="G248" s="95" t="s">
        <v>91</v>
      </c>
      <c r="H248" s="105" t="s">
        <v>10</v>
      </c>
      <c r="I248" s="105" t="s">
        <v>111</v>
      </c>
      <c r="J248" s="105">
        <v>31</v>
      </c>
      <c r="K248" s="90" t="str">
        <f>VLOOKUP(J248,'DOSEN MANAJEMEN '!$A$2:$B$65,2)</f>
        <v>Dr.Husnah, SE.,M.Si</v>
      </c>
      <c r="L248" s="95">
        <v>11</v>
      </c>
      <c r="M248" s="90" t="str">
        <f>VLOOKUP(L248,'DOSEN MANAJEMEN '!$A$2:$B$65,2)</f>
        <v>Muzakir Tombolotutu, SE., M.Si.</v>
      </c>
      <c r="N248" s="90"/>
      <c r="O248" s="96" t="e">
        <f>VLOOKUP(N248,'DOSEN MANAJEMEN '!$A$2:$B$65,2)</f>
        <v>#N/A</v>
      </c>
      <c r="P248" s="98"/>
      <c r="Q248" s="151"/>
      <c r="R248" s="92"/>
      <c r="S248" s="80"/>
      <c r="T248" s="89"/>
      <c r="U248" s="89"/>
      <c r="V248" s="89">
        <f t="shared" si="5"/>
        <v>0</v>
      </c>
      <c r="W248" s="237"/>
      <c r="X248" s="86"/>
      <c r="Y248" s="86"/>
      <c r="Z248" s="235"/>
      <c r="AA248" s="86"/>
      <c r="AB248" s="86"/>
      <c r="AC248" s="86"/>
      <c r="AD248" s="86"/>
    </row>
    <row r="249" spans="1:30" s="223" customFormat="1" ht="21" customHeight="1" x14ac:dyDescent="0.3">
      <c r="A249" s="99"/>
      <c r="B249" s="99"/>
      <c r="C249" s="99"/>
      <c r="D249" s="99"/>
      <c r="E249" s="118"/>
      <c r="F249" s="99"/>
      <c r="G249" s="95" t="s">
        <v>92</v>
      </c>
      <c r="H249" s="105" t="s">
        <v>11</v>
      </c>
      <c r="I249" s="105" t="s">
        <v>111</v>
      </c>
      <c r="J249" s="105">
        <v>42</v>
      </c>
      <c r="K249" s="90" t="str">
        <f>VLOOKUP(J249,'DOSEN MANAJEMEN '!$A$2:$B$65,2)</f>
        <v>Dr. Saharuddin Kaseng, SE., M.Si.</v>
      </c>
      <c r="L249" s="95">
        <v>46</v>
      </c>
      <c r="M249" s="90" t="str">
        <f>VLOOKUP(L249,'DOSEN MANAJEMEN '!$A$2:$B$65,2)</f>
        <v>Suryadi Hadi,SE,M.Log</v>
      </c>
      <c r="N249" s="90"/>
      <c r="O249" s="96" t="e">
        <f>VLOOKUP(N249,'DOSEN MANAJEMEN '!$A$2:$B$65,2)</f>
        <v>#N/A</v>
      </c>
      <c r="P249" s="98"/>
      <c r="Q249" s="151"/>
      <c r="R249" s="92"/>
      <c r="S249" s="80"/>
      <c r="T249" s="89"/>
      <c r="U249" s="89"/>
      <c r="V249" s="89">
        <f t="shared" si="5"/>
        <v>0</v>
      </c>
      <c r="W249" s="237"/>
      <c r="X249" s="86"/>
      <c r="Y249" s="86"/>
      <c r="Z249" s="235"/>
      <c r="AA249" s="86"/>
      <c r="AB249" s="86"/>
      <c r="AC249" s="86"/>
      <c r="AD249" s="86"/>
    </row>
    <row r="250" spans="1:30" s="223" customFormat="1" ht="21" customHeight="1" x14ac:dyDescent="0.3">
      <c r="A250" s="101"/>
      <c r="B250" s="101"/>
      <c r="C250" s="101"/>
      <c r="D250" s="101"/>
      <c r="E250" s="114"/>
      <c r="F250" s="101"/>
      <c r="G250" s="95" t="s">
        <v>93</v>
      </c>
      <c r="H250" s="95" t="s">
        <v>12</v>
      </c>
      <c r="I250" s="105" t="s">
        <v>111</v>
      </c>
      <c r="J250" s="105">
        <v>30</v>
      </c>
      <c r="K250" s="90" t="str">
        <f>VLOOKUP(J250,'DOSEN MANAJEMEN '!$A$2:$B$65,2)</f>
        <v>Dr. Darman,SE.,MM</v>
      </c>
      <c r="L250" s="95">
        <v>2</v>
      </c>
      <c r="M250" s="90" t="str">
        <f>VLOOKUP(L250,'DOSEN MANAJEMEN '!$A$2:$B$65,2)</f>
        <v>Benyamin Parubak, SE., MM.</v>
      </c>
      <c r="N250" s="90"/>
      <c r="O250" s="96" t="e">
        <f>VLOOKUP(N250,'DOSEN MANAJEMEN '!$A$2:$B$65,2)</f>
        <v>#N/A</v>
      </c>
      <c r="P250" s="98"/>
      <c r="Q250" s="151"/>
      <c r="R250" s="92"/>
      <c r="S250" s="80"/>
      <c r="T250" s="89"/>
      <c r="U250" s="89"/>
      <c r="V250" s="89">
        <f t="shared" si="5"/>
        <v>0</v>
      </c>
      <c r="W250" s="237"/>
      <c r="X250" s="86"/>
      <c r="Y250" s="86"/>
      <c r="Z250" s="235"/>
      <c r="AA250" s="86"/>
      <c r="AB250" s="86"/>
      <c r="AC250" s="86"/>
      <c r="AD250" s="86"/>
    </row>
    <row r="251" spans="1:30" s="223" customFormat="1" ht="21" customHeight="1" x14ac:dyDescent="0.3">
      <c r="A251" s="115"/>
      <c r="B251" s="115"/>
      <c r="C251" s="115"/>
      <c r="D251" s="115"/>
      <c r="E251" s="115"/>
      <c r="F251" s="115"/>
      <c r="G251" s="159"/>
      <c r="H251" s="115"/>
      <c r="I251" s="115"/>
      <c r="J251" s="115"/>
      <c r="K251" s="90" t="e">
        <f>VLOOKUP(J251,'DOSEN MANAJEMEN '!$A$2:$B$65,2)</f>
        <v>#N/A</v>
      </c>
      <c r="L251" s="115"/>
      <c r="M251" s="90" t="e">
        <f>VLOOKUP(L251,'DOSEN MANAJEMEN '!$A$2:$B$65,2)</f>
        <v>#N/A</v>
      </c>
      <c r="N251" s="104"/>
      <c r="O251" s="96" t="e">
        <f>VLOOKUP(N251,'DOSEN MANAJEMEN '!$A$2:$B$65,2)</f>
        <v>#N/A</v>
      </c>
      <c r="P251" s="145"/>
      <c r="Q251" s="151"/>
      <c r="R251" s="92"/>
      <c r="S251" s="80"/>
      <c r="T251" s="89"/>
      <c r="U251" s="89"/>
      <c r="V251" s="89">
        <f t="shared" si="5"/>
        <v>0</v>
      </c>
      <c r="W251" s="237"/>
      <c r="X251" s="86"/>
      <c r="Y251" s="86"/>
      <c r="Z251" s="235"/>
      <c r="AA251" s="86"/>
      <c r="AB251" s="86"/>
      <c r="AC251" s="86"/>
      <c r="AD251" s="86"/>
    </row>
    <row r="252" spans="1:30" s="103" customFormat="1" ht="21" customHeight="1" x14ac:dyDescent="0.3">
      <c r="A252" s="120" t="s">
        <v>189</v>
      </c>
      <c r="G252" s="103" t="s">
        <v>100</v>
      </c>
      <c r="K252" s="90" t="e">
        <f>VLOOKUP(J252,'DOSEN MANAJEMEN '!$A$2:$B$65,2)</f>
        <v>#N/A</v>
      </c>
      <c r="L252" s="128"/>
      <c r="M252" s="90" t="e">
        <f>VLOOKUP(L252,'DOSEN MANAJEMEN '!$A$2:$B$65,2)</f>
        <v>#N/A</v>
      </c>
      <c r="N252" s="104"/>
      <c r="O252" s="96" t="e">
        <f>VLOOKUP(N252,'DOSEN MANAJEMEN '!$A$2:$B$65,2)</f>
        <v>#N/A</v>
      </c>
      <c r="P252" s="145"/>
      <c r="Q252" s="151"/>
      <c r="R252" s="92">
        <f>R245+1</f>
        <v>51</v>
      </c>
      <c r="S252" s="80" t="s">
        <v>234</v>
      </c>
      <c r="T252" s="89">
        <f>COUNTIF($K$4:$K$284,$S$2:$S$315)</f>
        <v>4</v>
      </c>
      <c r="U252" s="89">
        <f>COUNTIF($M$4:$M$284,$S$2:$S$315)</f>
        <v>1</v>
      </c>
      <c r="V252" s="89">
        <f t="shared" si="5"/>
        <v>0</v>
      </c>
      <c r="W252" s="237">
        <f>SUM(T252:V252)</f>
        <v>5</v>
      </c>
      <c r="X252" s="89" t="s">
        <v>29</v>
      </c>
      <c r="Y252" s="86" t="s">
        <v>325</v>
      </c>
      <c r="Z252" s="235"/>
      <c r="AA252" s="86"/>
      <c r="AB252" s="86"/>
      <c r="AC252" s="86"/>
      <c r="AD252" s="86"/>
    </row>
    <row r="253" spans="1:30" s="103" customFormat="1" ht="20.25" customHeight="1" x14ac:dyDescent="0.3">
      <c r="A253" s="121" t="s">
        <v>55</v>
      </c>
      <c r="B253" s="121" t="s">
        <v>54</v>
      </c>
      <c r="C253" s="121" t="s">
        <v>53</v>
      </c>
      <c r="D253" s="121" t="s">
        <v>52</v>
      </c>
      <c r="E253" s="121" t="s">
        <v>51</v>
      </c>
      <c r="F253" s="121" t="s">
        <v>31</v>
      </c>
      <c r="G253" s="121" t="s">
        <v>56</v>
      </c>
      <c r="H253" s="121" t="s">
        <v>57</v>
      </c>
      <c r="I253" s="121"/>
      <c r="J253" s="121"/>
      <c r="K253" s="90" t="e">
        <f>VLOOKUP(J253,'DOSEN MANAJEMEN '!$A$2:$B$65,2)</f>
        <v>#N/A</v>
      </c>
      <c r="L253" s="121"/>
      <c r="M253" s="90" t="e">
        <f>VLOOKUP(L253,'DOSEN MANAJEMEN '!$A$2:$B$65,2)</f>
        <v>#N/A</v>
      </c>
      <c r="N253" s="90"/>
      <c r="O253" s="96" t="e">
        <f>VLOOKUP(N253,'DOSEN MANAJEMEN '!$A$2:$B$65,2)</f>
        <v>#N/A</v>
      </c>
      <c r="P253" s="145"/>
      <c r="Q253" s="151"/>
      <c r="R253" s="92"/>
      <c r="S253" s="80"/>
      <c r="T253" s="89"/>
      <c r="U253" s="89"/>
      <c r="V253" s="89">
        <f t="shared" si="5"/>
        <v>0</v>
      </c>
      <c r="W253" s="237"/>
      <c r="X253" s="89" t="s">
        <v>29</v>
      </c>
      <c r="Y253" s="86" t="s">
        <v>102</v>
      </c>
      <c r="Z253" s="235"/>
      <c r="AA253" s="86"/>
      <c r="AB253" s="86"/>
      <c r="AC253" s="86"/>
      <c r="AD253" s="86"/>
    </row>
    <row r="254" spans="1:30" s="103" customFormat="1" ht="20.25" customHeight="1" x14ac:dyDescent="0.3">
      <c r="A254" s="93">
        <v>3</v>
      </c>
      <c r="B254" s="93" t="s">
        <v>5</v>
      </c>
      <c r="C254" s="93" t="s">
        <v>263</v>
      </c>
      <c r="D254" s="93" t="s">
        <v>14</v>
      </c>
      <c r="E254" s="112" t="s">
        <v>0</v>
      </c>
      <c r="F254" s="93">
        <v>3</v>
      </c>
      <c r="G254" s="95" t="s">
        <v>90</v>
      </c>
      <c r="H254" s="95" t="s">
        <v>8</v>
      </c>
      <c r="I254" s="105" t="s">
        <v>111</v>
      </c>
      <c r="J254" s="105">
        <v>30</v>
      </c>
      <c r="K254" s="90" t="str">
        <f>VLOOKUP(J254,'DOSEN MANAJEMEN '!$A$2:$B$65,2)</f>
        <v>Dr. Darman,SE.,MM</v>
      </c>
      <c r="L254" s="90">
        <v>11</v>
      </c>
      <c r="M254" s="90" t="str">
        <f>VLOOKUP(L254,'DOSEN MANAJEMEN '!$A$2:$B$65,2)</f>
        <v>Muzakir Tombolotutu, SE., M.Si.</v>
      </c>
      <c r="N254" s="90"/>
      <c r="O254" s="96" t="e">
        <f>VLOOKUP(N254,'DOSEN MANAJEMEN '!$A$2:$B$65,2)</f>
        <v>#N/A</v>
      </c>
      <c r="P254" s="83"/>
      <c r="Q254" s="151"/>
      <c r="R254" s="92"/>
      <c r="S254" s="80"/>
      <c r="T254" s="89"/>
      <c r="U254" s="89"/>
      <c r="V254" s="89">
        <f t="shared" si="5"/>
        <v>0</v>
      </c>
      <c r="W254" s="237"/>
      <c r="X254" s="86"/>
      <c r="Y254" s="86"/>
      <c r="Z254" s="235"/>
      <c r="AA254" s="86"/>
      <c r="AB254" s="86"/>
      <c r="AC254" s="86"/>
      <c r="AD254" s="86"/>
    </row>
    <row r="255" spans="1:30" s="223" customFormat="1" ht="21" customHeight="1" x14ac:dyDescent="0.3">
      <c r="A255" s="99"/>
      <c r="B255" s="99"/>
      <c r="C255" s="99"/>
      <c r="D255" s="99"/>
      <c r="E255" s="118"/>
      <c r="F255" s="99"/>
      <c r="G255" s="95" t="s">
        <v>91</v>
      </c>
      <c r="H255" s="95" t="s">
        <v>9</v>
      </c>
      <c r="I255" s="105" t="s">
        <v>111</v>
      </c>
      <c r="J255" s="105">
        <v>2</v>
      </c>
      <c r="K255" s="90" t="str">
        <f>VLOOKUP(J255,'DOSEN MANAJEMEN '!$A$2:$B$65,2)</f>
        <v>Benyamin Parubak, SE., MM.</v>
      </c>
      <c r="L255" s="90">
        <v>61</v>
      </c>
      <c r="M255" s="90" t="str">
        <f>VLOOKUP(L255,'DOSEN MANAJEMEN '!$A$2:$B$65,2)</f>
        <v>Muh. Riswandi Palawa, SE.I., MM.</v>
      </c>
      <c r="N255" s="90"/>
      <c r="O255" s="96" t="e">
        <f>VLOOKUP(N255,'DOSEN MANAJEMEN '!$A$2:$B$65,2)</f>
        <v>#N/A</v>
      </c>
      <c r="P255" s="103"/>
      <c r="Q255" s="151"/>
      <c r="R255" s="92"/>
      <c r="S255" s="80"/>
      <c r="T255" s="89"/>
      <c r="U255" s="89"/>
      <c r="V255" s="89">
        <f t="shared" si="5"/>
        <v>0</v>
      </c>
      <c r="W255" s="237"/>
      <c r="X255" s="86"/>
      <c r="Y255" s="86"/>
      <c r="Z255" s="231"/>
      <c r="AA255" s="86"/>
      <c r="AB255" s="86"/>
      <c r="AC255" s="86"/>
      <c r="AD255" s="86"/>
    </row>
    <row r="256" spans="1:30" s="223" customFormat="1" ht="21" customHeight="1" x14ac:dyDescent="0.3">
      <c r="A256" s="99"/>
      <c r="B256" s="99"/>
      <c r="C256" s="99"/>
      <c r="D256" s="99"/>
      <c r="E256" s="118"/>
      <c r="F256" s="99"/>
      <c r="G256" s="95" t="s">
        <v>92</v>
      </c>
      <c r="H256" s="95" t="s">
        <v>10</v>
      </c>
      <c r="I256" s="105" t="s">
        <v>111</v>
      </c>
      <c r="J256" s="105">
        <v>5</v>
      </c>
      <c r="K256" s="90" t="str">
        <f>VLOOKUP(J256,'DOSEN MANAJEMEN '!$A$2:$B$65,2)</f>
        <v>Drs. E.P. Nainggolan, M.Sc., Agr.</v>
      </c>
      <c r="L256" s="104">
        <v>37</v>
      </c>
      <c r="M256" s="90" t="str">
        <f>VLOOKUP(L256,'DOSEN MANAJEMEN '!$A$2:$B$65,2)</f>
        <v>Rian Risendy, S.E., M.M</v>
      </c>
      <c r="N256" s="90"/>
      <c r="O256" s="96" t="e">
        <f>VLOOKUP(N256,'DOSEN MANAJEMEN '!$A$2:$B$65,2)</f>
        <v>#N/A</v>
      </c>
      <c r="P256" s="103"/>
      <c r="Q256" s="151"/>
      <c r="R256" s="92"/>
      <c r="S256" s="80"/>
      <c r="T256" s="89"/>
      <c r="U256" s="89"/>
      <c r="V256" s="89">
        <f t="shared" si="5"/>
        <v>0</v>
      </c>
      <c r="W256" s="237"/>
      <c r="X256" s="86"/>
      <c r="Y256" s="86"/>
      <c r="Z256" s="86"/>
      <c r="AA256" s="86"/>
      <c r="AB256" s="86"/>
      <c r="AC256" s="86"/>
      <c r="AD256" s="86"/>
    </row>
    <row r="257" spans="1:30" s="223" customFormat="1" ht="21" customHeight="1" x14ac:dyDescent="0.3">
      <c r="A257" s="101"/>
      <c r="B257" s="101"/>
      <c r="C257" s="101"/>
      <c r="D257" s="101"/>
      <c r="E257" s="114"/>
      <c r="F257" s="101"/>
      <c r="G257" s="95" t="s">
        <v>93</v>
      </c>
      <c r="H257" s="95" t="s">
        <v>11</v>
      </c>
      <c r="I257" s="105" t="s">
        <v>111</v>
      </c>
      <c r="J257" s="105">
        <v>26</v>
      </c>
      <c r="K257" s="90" t="str">
        <f>VLOOKUP(J257,'DOSEN MANAJEMEN '!$A$2:$B$65,2)</f>
        <v xml:space="preserve">Dr. Muhammad Nofal, SE., DEA. </v>
      </c>
      <c r="L257" s="90">
        <v>38</v>
      </c>
      <c r="M257" s="90" t="str">
        <f>VLOOKUP(L257,'DOSEN MANAJEMEN '!$A$2:$B$65,2)</f>
        <v>Dr. Ramli Hatma, SE., MM.</v>
      </c>
      <c r="N257" s="90"/>
      <c r="O257" s="96" t="e">
        <f>VLOOKUP(N257,'DOSEN MANAJEMEN '!$A$2:$B$65,2)</f>
        <v>#N/A</v>
      </c>
      <c r="Q257" s="151"/>
      <c r="R257" s="92"/>
      <c r="S257" s="80"/>
      <c r="T257" s="89"/>
      <c r="U257" s="89"/>
      <c r="V257" s="89">
        <f t="shared" si="5"/>
        <v>0</v>
      </c>
      <c r="W257" s="237"/>
      <c r="X257" s="86"/>
      <c r="Y257" s="86"/>
      <c r="Z257" s="86"/>
      <c r="AA257" s="86"/>
      <c r="AB257" s="86"/>
      <c r="AC257" s="86"/>
      <c r="AD257" s="86"/>
    </row>
    <row r="258" spans="1:30" s="223" customFormat="1" ht="21" customHeight="1" x14ac:dyDescent="0.3">
      <c r="A258" s="115"/>
      <c r="B258" s="115"/>
      <c r="C258" s="115"/>
      <c r="D258" s="115"/>
      <c r="E258" s="115"/>
      <c r="F258" s="115"/>
      <c r="G258" s="115"/>
      <c r="H258" s="115"/>
      <c r="I258" s="115"/>
      <c r="J258" s="115"/>
      <c r="K258" s="90" t="e">
        <f>VLOOKUP(J258,'DOSEN MANAJEMEN '!$A$2:$B$65,2)</f>
        <v>#N/A</v>
      </c>
      <c r="L258" s="224"/>
      <c r="M258" s="90" t="e">
        <f>VLOOKUP(L258,'DOSEN MANAJEMEN '!$A$2:$B$65,2)</f>
        <v>#N/A</v>
      </c>
      <c r="N258" s="144"/>
      <c r="O258" s="96" t="e">
        <f>VLOOKUP(N258,'DOSEN MANAJEMEN '!$A$2:$B$65,2)</f>
        <v>#N/A</v>
      </c>
      <c r="Q258" s="151"/>
      <c r="R258" s="92">
        <f>R252+1</f>
        <v>52</v>
      </c>
      <c r="S258" s="80" t="s">
        <v>235</v>
      </c>
      <c r="T258" s="89">
        <f>COUNTIF($K$4:$K$284,$S$2:$S$315)</f>
        <v>2</v>
      </c>
      <c r="U258" s="89">
        <f>COUNTIF($M$4:$M$284,$S$2:$S$315)</f>
        <v>2</v>
      </c>
      <c r="V258" s="89">
        <f t="shared" si="5"/>
        <v>0</v>
      </c>
      <c r="W258" s="237">
        <f>SUM(T258:V258)</f>
        <v>4</v>
      </c>
      <c r="X258" s="89" t="s">
        <v>29</v>
      </c>
      <c r="Y258" s="86" t="s">
        <v>102</v>
      </c>
      <c r="Z258" s="86"/>
      <c r="AA258" s="86"/>
      <c r="AB258" s="86"/>
      <c r="AC258" s="86"/>
      <c r="AD258" s="86"/>
    </row>
    <row r="259" spans="1:30" s="103" customFormat="1" ht="20.25" customHeight="1" x14ac:dyDescent="0.3">
      <c r="A259" s="115"/>
      <c r="B259" s="115"/>
      <c r="C259" s="115"/>
      <c r="D259" s="115"/>
      <c r="E259" s="115"/>
      <c r="F259" s="115"/>
      <c r="G259" s="115"/>
      <c r="H259" s="115"/>
      <c r="I259" s="115"/>
      <c r="J259" s="115"/>
      <c r="K259" s="90" t="e">
        <f>VLOOKUP(J259,'DOSEN MANAJEMEN '!$A$2:$B$65,2)</f>
        <v>#N/A</v>
      </c>
      <c r="L259" s="224"/>
      <c r="M259" s="90" t="e">
        <f>VLOOKUP(L259,'DOSEN MANAJEMEN '!$A$2:$B$65,2)</f>
        <v>#N/A</v>
      </c>
      <c r="N259" s="144"/>
      <c r="O259" s="96" t="e">
        <f>VLOOKUP(N259,'DOSEN MANAJEMEN '!$A$2:$B$65,2)</f>
        <v>#N/A</v>
      </c>
      <c r="P259" s="223"/>
      <c r="Q259" s="151"/>
      <c r="R259" s="92"/>
      <c r="S259" s="80"/>
      <c r="T259" s="89"/>
      <c r="U259" s="89"/>
      <c r="V259" s="89">
        <f t="shared" si="5"/>
        <v>0</v>
      </c>
      <c r="W259" s="237"/>
      <c r="X259" s="36" t="s">
        <v>264</v>
      </c>
      <c r="Y259" s="86" t="s">
        <v>76</v>
      </c>
      <c r="Z259" s="86"/>
      <c r="AA259" s="86"/>
      <c r="AB259" s="86"/>
      <c r="AC259" s="86"/>
      <c r="AD259" s="86"/>
    </row>
    <row r="260" spans="1:30" s="103" customFormat="1" ht="20.25" customHeight="1" x14ac:dyDescent="0.3">
      <c r="A260" s="225" t="s">
        <v>79</v>
      </c>
      <c r="D260" s="115"/>
      <c r="E260" s="115"/>
      <c r="F260" s="115"/>
      <c r="G260" s="115" t="s">
        <v>100</v>
      </c>
      <c r="H260" s="115"/>
      <c r="I260" s="115"/>
      <c r="J260" s="115"/>
      <c r="K260" s="90" t="e">
        <f>VLOOKUP(J260,'DOSEN MANAJEMEN '!$A$2:$B$65,2)</f>
        <v>#N/A</v>
      </c>
      <c r="L260" s="128"/>
      <c r="M260" s="90" t="e">
        <f>VLOOKUP(L260,'DOSEN MANAJEMEN '!$A$2:$B$65,2)</f>
        <v>#N/A</v>
      </c>
      <c r="N260" s="134"/>
      <c r="O260" s="96" t="e">
        <f>VLOOKUP(N260,'DOSEN MANAJEMEN '!$A$2:$B$65,2)</f>
        <v>#N/A</v>
      </c>
      <c r="P260" s="223"/>
      <c r="Q260" s="151"/>
      <c r="R260" s="92"/>
      <c r="S260" s="80"/>
      <c r="T260" s="89"/>
      <c r="U260" s="89"/>
      <c r="V260" s="89">
        <f t="shared" si="5"/>
        <v>0</v>
      </c>
      <c r="W260" s="237"/>
      <c r="X260" s="86"/>
      <c r="Y260" s="86"/>
      <c r="Z260" s="86"/>
      <c r="AA260" s="86"/>
      <c r="AB260" s="86"/>
      <c r="AC260" s="86"/>
      <c r="AD260" s="231"/>
    </row>
    <row r="261" spans="1:30" s="103" customFormat="1" ht="20.25" customHeight="1" x14ac:dyDescent="0.3">
      <c r="A261" s="121" t="s">
        <v>55</v>
      </c>
      <c r="B261" s="121" t="s">
        <v>54</v>
      </c>
      <c r="C261" s="121" t="s">
        <v>53</v>
      </c>
      <c r="D261" s="121" t="s">
        <v>52</v>
      </c>
      <c r="E261" s="121" t="s">
        <v>51</v>
      </c>
      <c r="F261" s="121" t="s">
        <v>31</v>
      </c>
      <c r="G261" s="121" t="s">
        <v>56</v>
      </c>
      <c r="H261" s="121" t="s">
        <v>57</v>
      </c>
      <c r="I261" s="121"/>
      <c r="J261" s="121"/>
      <c r="K261" s="90" t="e">
        <f>VLOOKUP(J261,'DOSEN MANAJEMEN '!$A$2:$B$65,2)</f>
        <v>#N/A</v>
      </c>
      <c r="L261" s="121"/>
      <c r="M261" s="90" t="e">
        <f>VLOOKUP(L261,'DOSEN MANAJEMEN '!$A$2:$B$65,2)</f>
        <v>#N/A</v>
      </c>
      <c r="N261" s="90"/>
      <c r="O261" s="96" t="e">
        <f>VLOOKUP(N261,'DOSEN MANAJEMEN '!$A$2:$B$65,2)</f>
        <v>#N/A</v>
      </c>
      <c r="P261" s="223"/>
      <c r="Q261" s="151"/>
      <c r="R261" s="92"/>
      <c r="S261" s="80"/>
      <c r="T261" s="89"/>
      <c r="U261" s="89"/>
      <c r="V261" s="89">
        <f t="shared" si="5"/>
        <v>0</v>
      </c>
      <c r="W261" s="237"/>
      <c r="X261" s="86"/>
      <c r="Y261" s="86"/>
      <c r="Z261" s="86"/>
      <c r="AA261" s="86"/>
      <c r="AB261" s="86"/>
      <c r="AC261" s="86"/>
      <c r="AD261" s="87"/>
    </row>
    <row r="262" spans="1:30" s="103" customFormat="1" ht="20.25" customHeight="1" x14ac:dyDescent="0.3">
      <c r="A262" s="205">
        <v>1</v>
      </c>
      <c r="B262" s="205" t="s">
        <v>61</v>
      </c>
      <c r="C262" s="205" t="s">
        <v>47</v>
      </c>
      <c r="D262" s="205" t="s">
        <v>48</v>
      </c>
      <c r="E262" s="205" t="s">
        <v>1</v>
      </c>
      <c r="F262" s="205">
        <v>2</v>
      </c>
      <c r="G262" s="205" t="s">
        <v>82</v>
      </c>
      <c r="H262" s="205" t="s">
        <v>62</v>
      </c>
      <c r="I262" s="205" t="s">
        <v>111</v>
      </c>
      <c r="J262" s="205">
        <v>41</v>
      </c>
      <c r="K262" s="90" t="str">
        <f>VLOOKUP(J262,'DOSEN MANAJEMEN '!$A$2:$B$65,2)</f>
        <v>Dr.Sulaeman Miru,SE., M.Si.</v>
      </c>
      <c r="L262" s="226">
        <v>43</v>
      </c>
      <c r="M262" s="90" t="str">
        <f>VLOOKUP(L262,'DOSEN MANAJEMEN '!$A$2:$B$65,2)</f>
        <v>Dr. Syamsuddin, SE., M.Si.</v>
      </c>
      <c r="N262" s="90"/>
      <c r="O262" s="96" t="e">
        <f>VLOOKUP(N262,'DOSEN MANAJEMEN '!$A$2:$B$65,2)</f>
        <v>#N/A</v>
      </c>
      <c r="Q262" s="151"/>
      <c r="R262" s="92"/>
      <c r="S262" s="80"/>
      <c r="T262" s="89"/>
      <c r="U262" s="89"/>
      <c r="V262" s="89">
        <f t="shared" si="5"/>
        <v>0</v>
      </c>
      <c r="W262" s="237"/>
      <c r="X262" s="86"/>
      <c r="Y262" s="86"/>
      <c r="Z262" s="86"/>
      <c r="AA262" s="86"/>
      <c r="AB262" s="86"/>
      <c r="AC262" s="86"/>
      <c r="AD262" s="87"/>
    </row>
    <row r="263" spans="1:30" s="103" customFormat="1" ht="20.25" customHeight="1" x14ac:dyDescent="0.3">
      <c r="A263" s="93">
        <v>2</v>
      </c>
      <c r="B263" s="93" t="s">
        <v>5</v>
      </c>
      <c r="C263" s="93" t="s">
        <v>263</v>
      </c>
      <c r="D263" s="153" t="s">
        <v>14</v>
      </c>
      <c r="E263" s="112" t="s">
        <v>0</v>
      </c>
      <c r="F263" s="93">
        <v>3</v>
      </c>
      <c r="G263" s="95" t="s">
        <v>83</v>
      </c>
      <c r="H263" s="95" t="s">
        <v>12</v>
      </c>
      <c r="I263" s="105" t="s">
        <v>111</v>
      </c>
      <c r="J263" s="105">
        <v>2</v>
      </c>
      <c r="K263" s="90" t="str">
        <f>VLOOKUP(J263,'DOSEN MANAJEMEN '!$A$2:$B$65,2)</f>
        <v>Benyamin Parubak, SE., MM.</v>
      </c>
      <c r="L263" s="95">
        <v>38</v>
      </c>
      <c r="M263" s="90" t="str">
        <f>VLOOKUP(L263,'DOSEN MANAJEMEN '!$A$2:$B$65,2)</f>
        <v>Dr. Ramli Hatma, SE., MM.</v>
      </c>
      <c r="N263" s="90"/>
      <c r="O263" s="96" t="e">
        <f>VLOOKUP(N263,'DOSEN MANAJEMEN '!$A$2:$B$65,2)</f>
        <v>#N/A</v>
      </c>
      <c r="Q263" s="151"/>
      <c r="R263" s="92"/>
      <c r="S263" s="80"/>
      <c r="T263" s="89"/>
      <c r="U263" s="89"/>
      <c r="V263" s="89">
        <f t="shared" ref="V263:V294" si="6">COUNTIF($O$4:$O$285,$S$2:$S$315)</f>
        <v>0</v>
      </c>
      <c r="W263" s="237"/>
      <c r="X263" s="86"/>
      <c r="Y263" s="86"/>
      <c r="Z263" s="86"/>
      <c r="AA263" s="86"/>
      <c r="AB263" s="86"/>
      <c r="AC263" s="86"/>
      <c r="AD263" s="87"/>
    </row>
    <row r="264" spans="1:30" s="98" customFormat="1" ht="21" customHeight="1" x14ac:dyDescent="0.3">
      <c r="A264" s="99"/>
      <c r="B264" s="99"/>
      <c r="C264" s="99"/>
      <c r="D264" s="155"/>
      <c r="E264" s="118"/>
      <c r="F264" s="99"/>
      <c r="G264" s="95" t="s">
        <v>84</v>
      </c>
      <c r="H264" s="95" t="s">
        <v>17</v>
      </c>
      <c r="I264" s="105" t="s">
        <v>111</v>
      </c>
      <c r="J264" s="105">
        <v>40</v>
      </c>
      <c r="K264" s="90" t="str">
        <f>VLOOKUP(J264,'DOSEN MANAJEMEN '!$A$2:$B$65,2)</f>
        <v>Dr. Husein H.M. Saleh, SE., M.S.</v>
      </c>
      <c r="L264" s="95">
        <v>62</v>
      </c>
      <c r="M264" s="90" t="str">
        <f>VLOOKUP(L264,'DOSEN MANAJEMEN '!$A$2:$B$65,2)</f>
        <v>Mohammad Ega Nugraha, SE. MM.</v>
      </c>
      <c r="N264" s="90"/>
      <c r="O264" s="96" t="e">
        <f>VLOOKUP(N264,'DOSEN MANAJEMEN '!$A$2:$B$65,2)</f>
        <v>#N/A</v>
      </c>
      <c r="P264" s="103"/>
      <c r="Q264" s="151"/>
      <c r="R264" s="92">
        <f>R258+1</f>
        <v>53</v>
      </c>
      <c r="S264" s="80" t="s">
        <v>126</v>
      </c>
      <c r="T264" s="89">
        <f>COUNTIF($K$4:$K$284,$S$2:$S$315)</f>
        <v>4</v>
      </c>
      <c r="U264" s="89">
        <f>COUNTIF($M$4:$M$284,$S$2:$S$315)</f>
        <v>1</v>
      </c>
      <c r="V264" s="89">
        <f t="shared" si="6"/>
        <v>0</v>
      </c>
      <c r="W264" s="237">
        <f>SUM(T264:V264)</f>
        <v>5</v>
      </c>
      <c r="X264" s="89" t="s">
        <v>29</v>
      </c>
      <c r="Y264" s="86" t="s">
        <v>325</v>
      </c>
      <c r="Z264" s="86"/>
      <c r="AA264" s="86"/>
      <c r="AB264" s="86"/>
      <c r="AC264" s="86"/>
      <c r="AD264" s="87"/>
    </row>
    <row r="265" spans="1:30" s="98" customFormat="1" ht="21" customHeight="1" x14ac:dyDescent="0.3">
      <c r="A265" s="99"/>
      <c r="B265" s="99"/>
      <c r="C265" s="99"/>
      <c r="D265" s="155"/>
      <c r="E265" s="118"/>
      <c r="F265" s="99"/>
      <c r="G265" s="95" t="s">
        <v>85</v>
      </c>
      <c r="H265" s="95" t="s">
        <v>18</v>
      </c>
      <c r="I265" s="105" t="s">
        <v>111</v>
      </c>
      <c r="J265" s="105">
        <v>42</v>
      </c>
      <c r="K265" s="90" t="str">
        <f>VLOOKUP(J265,'DOSEN MANAJEMEN '!$A$2:$B$65,2)</f>
        <v>Dr. Saharuddin Kaseng, SE., M.Si.</v>
      </c>
      <c r="L265" s="95">
        <v>63</v>
      </c>
      <c r="M265" s="90" t="str">
        <f>VLOOKUP(L265,'DOSEN MANAJEMEN '!$A$2:$B$65,2)</f>
        <v>Asriyana, S.E. M.Sc.</v>
      </c>
      <c r="N265" s="90"/>
      <c r="O265" s="96" t="e">
        <f>VLOOKUP(N265,'DOSEN MANAJEMEN '!$A$2:$B$65,2)</f>
        <v>#N/A</v>
      </c>
      <c r="P265" s="223"/>
      <c r="Q265" s="151"/>
      <c r="R265" s="92"/>
      <c r="S265" s="80"/>
      <c r="T265" s="89"/>
      <c r="U265" s="89"/>
      <c r="V265" s="89">
        <f t="shared" si="6"/>
        <v>0</v>
      </c>
      <c r="W265" s="237"/>
      <c r="X265" s="86"/>
      <c r="Y265" s="86"/>
      <c r="Z265" s="86"/>
      <c r="AA265" s="86"/>
      <c r="AB265" s="86"/>
      <c r="AC265" s="86"/>
      <c r="AD265" s="87"/>
    </row>
    <row r="266" spans="1:30" s="98" customFormat="1" ht="21" customHeight="1" x14ac:dyDescent="0.3">
      <c r="A266" s="99"/>
      <c r="B266" s="99"/>
      <c r="C266" s="99"/>
      <c r="D266" s="155"/>
      <c r="E266" s="118"/>
      <c r="F266" s="99"/>
      <c r="G266" s="95" t="s">
        <v>86</v>
      </c>
      <c r="H266" s="95" t="s">
        <v>19</v>
      </c>
      <c r="I266" s="105" t="s">
        <v>111</v>
      </c>
      <c r="J266" s="105">
        <v>46</v>
      </c>
      <c r="K266" s="90" t="str">
        <f>VLOOKUP(J266,'DOSEN MANAJEMEN '!$A$2:$B$65,2)</f>
        <v>Suryadi Hadi,SE,M.Log</v>
      </c>
      <c r="L266" s="95">
        <v>36</v>
      </c>
      <c r="M266" s="90" t="str">
        <f>VLOOKUP(L266,'DOSEN MANAJEMEN '!$A$2:$B$65,2)</f>
        <v>Erwan Sastrawan, S.E. M.M.</v>
      </c>
      <c r="N266" s="90"/>
      <c r="O266" s="96" t="e">
        <f>VLOOKUP(N266,'DOSEN MANAJEMEN '!$A$2:$B$65,2)</f>
        <v>#N/A</v>
      </c>
      <c r="P266" s="223"/>
      <c r="Q266" s="151"/>
      <c r="R266" s="92"/>
      <c r="S266" s="80"/>
      <c r="T266" s="89"/>
      <c r="U266" s="89"/>
      <c r="V266" s="89">
        <f t="shared" si="6"/>
        <v>0</v>
      </c>
      <c r="W266" s="237"/>
      <c r="X266" s="86"/>
      <c r="Y266" s="86"/>
      <c r="Z266" s="86"/>
      <c r="AA266" s="86"/>
      <c r="AB266" s="86"/>
      <c r="AC266" s="86"/>
      <c r="AD266" s="87"/>
    </row>
    <row r="267" spans="1:30" s="98" customFormat="1" ht="21" customHeight="1" x14ac:dyDescent="0.3">
      <c r="A267" s="99"/>
      <c r="B267" s="99"/>
      <c r="C267" s="99"/>
      <c r="D267" s="155"/>
      <c r="E267" s="118"/>
      <c r="F267" s="99"/>
      <c r="G267" s="95" t="s">
        <v>87</v>
      </c>
      <c r="H267" s="95" t="s">
        <v>20</v>
      </c>
      <c r="I267" s="105" t="s">
        <v>111</v>
      </c>
      <c r="J267" s="105"/>
      <c r="K267" s="90" t="e">
        <f>VLOOKUP(J267,'DOSEN MANAJEMEN '!$A$2:$B$65,2)</f>
        <v>#N/A</v>
      </c>
      <c r="L267" s="95"/>
      <c r="M267" s="90" t="e">
        <f>VLOOKUP(L267,'DOSEN MANAJEMEN '!$A$2:$B$65,2)</f>
        <v>#N/A</v>
      </c>
      <c r="N267" s="90"/>
      <c r="O267" s="96" t="e">
        <f>VLOOKUP(N267,'DOSEN MANAJEMEN '!$A$2:$B$65,2)</f>
        <v>#N/A</v>
      </c>
      <c r="P267" s="223"/>
      <c r="Q267" s="151"/>
      <c r="R267" s="92"/>
      <c r="S267" s="80"/>
      <c r="T267" s="89"/>
      <c r="U267" s="89"/>
      <c r="V267" s="89">
        <f t="shared" si="6"/>
        <v>0</v>
      </c>
      <c r="W267" s="237"/>
      <c r="X267" s="86"/>
      <c r="Y267" s="86"/>
      <c r="Z267" s="86"/>
      <c r="AA267" s="86"/>
      <c r="AB267" s="86"/>
      <c r="AC267" s="86"/>
      <c r="AD267" s="87"/>
    </row>
    <row r="268" spans="1:30" s="98" customFormat="1" ht="21" customHeight="1" x14ac:dyDescent="0.3">
      <c r="A268" s="225" t="s">
        <v>80</v>
      </c>
      <c r="B268" s="103"/>
      <c r="C268" s="103"/>
      <c r="D268" s="115"/>
      <c r="E268" s="115"/>
      <c r="F268" s="115"/>
      <c r="G268" s="115" t="s">
        <v>100</v>
      </c>
      <c r="H268" s="115"/>
      <c r="I268" s="115"/>
      <c r="J268" s="115"/>
      <c r="K268" s="90" t="e">
        <f>VLOOKUP(J268,'DOSEN MANAJEMEN '!$A$2:$B$65,2)</f>
        <v>#N/A</v>
      </c>
      <c r="L268" s="227"/>
      <c r="M268" s="90" t="e">
        <f>VLOOKUP(L268,'DOSEN MANAJEMEN '!$A$2:$B$65,2)</f>
        <v>#N/A</v>
      </c>
      <c r="N268" s="104"/>
      <c r="O268" s="96" t="e">
        <f>VLOOKUP(N268,'DOSEN MANAJEMEN '!$A$2:$B$65,2)</f>
        <v>#N/A</v>
      </c>
      <c r="P268" s="223"/>
      <c r="Q268" s="151"/>
      <c r="R268" s="92"/>
      <c r="S268" s="80"/>
      <c r="T268" s="89"/>
      <c r="U268" s="89"/>
      <c r="V268" s="89">
        <f t="shared" si="6"/>
        <v>0</v>
      </c>
      <c r="W268" s="237"/>
      <c r="X268" s="86"/>
      <c r="Y268" s="86"/>
      <c r="Z268" s="86"/>
      <c r="AA268" s="86"/>
      <c r="AB268" s="86"/>
      <c r="AC268" s="86"/>
      <c r="AD268" s="87"/>
    </row>
    <row r="269" spans="1:30" s="103" customFormat="1" ht="20.25" customHeight="1" x14ac:dyDescent="0.3">
      <c r="A269" s="121" t="s">
        <v>55</v>
      </c>
      <c r="B269" s="121" t="s">
        <v>54</v>
      </c>
      <c r="C269" s="121" t="s">
        <v>53</v>
      </c>
      <c r="D269" s="121" t="s">
        <v>52</v>
      </c>
      <c r="E269" s="121" t="s">
        <v>51</v>
      </c>
      <c r="F269" s="121" t="s">
        <v>31</v>
      </c>
      <c r="G269" s="121" t="s">
        <v>56</v>
      </c>
      <c r="H269" s="121" t="s">
        <v>57</v>
      </c>
      <c r="I269" s="121"/>
      <c r="J269" s="121"/>
      <c r="K269" s="90" t="e">
        <f>VLOOKUP(J269,'DOSEN MANAJEMEN '!$A$2:$B$65,2)</f>
        <v>#N/A</v>
      </c>
      <c r="L269" s="121"/>
      <c r="M269" s="90" t="e">
        <f>VLOOKUP(L269,'DOSEN MANAJEMEN '!$A$2:$B$65,2)</f>
        <v>#N/A</v>
      </c>
      <c r="N269" s="90"/>
      <c r="O269" s="96" t="e">
        <f>VLOOKUP(N269,'DOSEN MANAJEMEN '!$A$2:$B$65,2)</f>
        <v>#N/A</v>
      </c>
      <c r="Q269" s="151"/>
      <c r="R269" s="92"/>
      <c r="S269" s="80"/>
      <c r="T269" s="89"/>
      <c r="U269" s="89"/>
      <c r="V269" s="89">
        <f t="shared" si="6"/>
        <v>0</v>
      </c>
      <c r="W269" s="237"/>
      <c r="X269" s="86"/>
      <c r="Y269" s="86"/>
      <c r="Z269" s="86"/>
      <c r="AA269" s="86"/>
      <c r="AB269" s="86"/>
      <c r="AC269" s="86"/>
      <c r="AD269" s="87"/>
    </row>
    <row r="270" spans="1:30" s="103" customFormat="1" ht="20.25" customHeight="1" x14ac:dyDescent="0.3">
      <c r="A270" s="93">
        <v>1</v>
      </c>
      <c r="B270" s="93" t="s">
        <v>5</v>
      </c>
      <c r="C270" s="93" t="s">
        <v>69</v>
      </c>
      <c r="D270" s="93" t="s">
        <v>30</v>
      </c>
      <c r="E270" s="94" t="s">
        <v>2</v>
      </c>
      <c r="F270" s="93">
        <v>3</v>
      </c>
      <c r="G270" s="95" t="s">
        <v>83</v>
      </c>
      <c r="H270" s="95" t="s">
        <v>8</v>
      </c>
      <c r="I270" s="95" t="s">
        <v>113</v>
      </c>
      <c r="J270" s="95"/>
      <c r="K270" s="90" t="e">
        <f>VLOOKUP(J270,'DOSEN MANAJEMEN '!$A$2:$B$65,2)</f>
        <v>#N/A</v>
      </c>
      <c r="L270" s="222"/>
      <c r="M270" s="90" t="e">
        <f>VLOOKUP(L270,'DOSEN MANAJEMEN '!$A$2:$B$65,2)</f>
        <v>#N/A</v>
      </c>
      <c r="N270" s="90"/>
      <c r="O270" s="96" t="e">
        <f>VLOOKUP(N270,'DOSEN MANAJEMEN '!$A$2:$B$65,2)</f>
        <v>#N/A</v>
      </c>
      <c r="Q270" s="151"/>
      <c r="R270" s="92">
        <f>R264+1</f>
        <v>54</v>
      </c>
      <c r="S270" s="79" t="s">
        <v>236</v>
      </c>
      <c r="T270" s="89">
        <f>COUNTIF($K$4:$K$284,$S$2:$S$315)</f>
        <v>0</v>
      </c>
      <c r="U270" s="89">
        <f>COUNTIF($M$4:$M$284,$S$2:$S$315)</f>
        <v>0</v>
      </c>
      <c r="V270" s="89">
        <f t="shared" si="6"/>
        <v>0</v>
      </c>
      <c r="W270" s="237">
        <f>SUM(T270:V270)</f>
        <v>0</v>
      </c>
      <c r="X270" s="86"/>
      <c r="Y270" s="86"/>
      <c r="Z270" s="86"/>
      <c r="AA270" s="86"/>
      <c r="AB270" s="86"/>
      <c r="AC270" s="86"/>
      <c r="AD270" s="87"/>
    </row>
    <row r="271" spans="1:30" s="103" customFormat="1" ht="20.25" customHeight="1" x14ac:dyDescent="0.3">
      <c r="A271" s="99"/>
      <c r="B271" s="99"/>
      <c r="C271" s="99"/>
      <c r="D271" s="99"/>
      <c r="E271" s="100"/>
      <c r="F271" s="99"/>
      <c r="G271" s="95" t="s">
        <v>84</v>
      </c>
      <c r="H271" s="95" t="s">
        <v>9</v>
      </c>
      <c r="I271" s="95" t="s">
        <v>113</v>
      </c>
      <c r="J271" s="109"/>
      <c r="K271" s="90" t="e">
        <f>VLOOKUP(J271,'DOSEN MANAJEMEN '!$A$2:$B$65,2)</f>
        <v>#N/A</v>
      </c>
      <c r="L271" s="222"/>
      <c r="M271" s="90" t="e">
        <f>VLOOKUP(L271,'DOSEN MANAJEMEN '!$A$2:$B$65,2)</f>
        <v>#N/A</v>
      </c>
      <c r="N271" s="141"/>
      <c r="O271" s="96" t="e">
        <f>VLOOKUP(N271,'DOSEN MANAJEMEN '!$A$2:$B$65,2)</f>
        <v>#N/A</v>
      </c>
      <c r="P271" s="119"/>
      <c r="Q271" s="151"/>
      <c r="R271" s="92">
        <f>R270+1</f>
        <v>55</v>
      </c>
      <c r="S271" s="80" t="s">
        <v>125</v>
      </c>
      <c r="T271" s="89">
        <f>COUNTIF($K$4:$K$284,$S$2:$S$315)</f>
        <v>1</v>
      </c>
      <c r="U271" s="89">
        <f>COUNTIF($M$4:$M$284,$S$2:$S$315)</f>
        <v>2</v>
      </c>
      <c r="V271" s="89">
        <f t="shared" si="6"/>
        <v>0</v>
      </c>
      <c r="W271" s="237">
        <f>SUM(T271:V271)</f>
        <v>3</v>
      </c>
      <c r="X271" s="89" t="s">
        <v>29</v>
      </c>
      <c r="Y271" s="86" t="s">
        <v>325</v>
      </c>
      <c r="Z271" s="86"/>
      <c r="AA271" s="86"/>
      <c r="AB271" s="86"/>
      <c r="AC271" s="86"/>
      <c r="AD271" s="87"/>
    </row>
    <row r="272" spans="1:30" s="103" customFormat="1" ht="20.25" customHeight="1" x14ac:dyDescent="0.3">
      <c r="A272" s="99"/>
      <c r="B272" s="99"/>
      <c r="C272" s="99"/>
      <c r="D272" s="99"/>
      <c r="E272" s="100"/>
      <c r="F272" s="99"/>
      <c r="G272" s="95" t="s">
        <v>85</v>
      </c>
      <c r="H272" s="95" t="s">
        <v>10</v>
      </c>
      <c r="I272" s="95" t="s">
        <v>113</v>
      </c>
      <c r="J272" s="95"/>
      <c r="K272" s="90" t="e">
        <f>VLOOKUP(J272,'DOSEN MANAJEMEN '!$A$2:$B$65,2)</f>
        <v>#N/A</v>
      </c>
      <c r="L272" s="123"/>
      <c r="M272" s="90" t="e">
        <f>VLOOKUP(L272,'DOSEN MANAJEMEN '!$A$2:$B$65,2)</f>
        <v>#N/A</v>
      </c>
      <c r="N272" s="90"/>
      <c r="O272" s="96" t="e">
        <f>VLOOKUP(N272,'DOSEN MANAJEMEN '!$A$2:$B$65,2)</f>
        <v>#N/A</v>
      </c>
      <c r="Q272" s="151"/>
      <c r="R272" s="92"/>
      <c r="S272" s="80"/>
      <c r="T272" s="89"/>
      <c r="U272" s="89"/>
      <c r="V272" s="89">
        <f t="shared" si="6"/>
        <v>0</v>
      </c>
      <c r="W272" s="237"/>
      <c r="X272" s="86"/>
      <c r="Y272" s="86"/>
      <c r="Z272" s="86"/>
      <c r="AA272" s="86"/>
      <c r="AB272" s="86"/>
      <c r="AC272" s="231"/>
      <c r="AD272" s="87"/>
    </row>
    <row r="273" spans="1:30" s="103" customFormat="1" ht="20.25" customHeight="1" x14ac:dyDescent="0.3">
      <c r="A273" s="99"/>
      <c r="B273" s="99"/>
      <c r="C273" s="99"/>
      <c r="D273" s="99"/>
      <c r="E273" s="100"/>
      <c r="F273" s="99"/>
      <c r="G273" s="95" t="s">
        <v>86</v>
      </c>
      <c r="H273" s="95" t="s">
        <v>11</v>
      </c>
      <c r="I273" s="95" t="s">
        <v>113</v>
      </c>
      <c r="J273" s="95"/>
      <c r="K273" s="90" t="e">
        <f>VLOOKUP(J273,'DOSEN MANAJEMEN '!$A$2:$B$65,2)</f>
        <v>#N/A</v>
      </c>
      <c r="L273" s="123"/>
      <c r="M273" s="90" t="e">
        <f>VLOOKUP(L273,'DOSEN MANAJEMEN '!$A$2:$B$65,2)</f>
        <v>#N/A</v>
      </c>
      <c r="N273" s="90"/>
      <c r="O273" s="96" t="e">
        <f>VLOOKUP(N273,'DOSEN MANAJEMEN '!$A$2:$B$65,2)</f>
        <v>#N/A</v>
      </c>
      <c r="Q273" s="151"/>
      <c r="R273" s="92"/>
      <c r="S273" s="80"/>
      <c r="T273" s="89"/>
      <c r="U273" s="89"/>
      <c r="V273" s="89">
        <f t="shared" si="6"/>
        <v>0</v>
      </c>
      <c r="W273" s="237"/>
      <c r="X273" s="86"/>
      <c r="Y273" s="86"/>
      <c r="Z273" s="86"/>
      <c r="AA273" s="86"/>
      <c r="AB273" s="231"/>
      <c r="AC273" s="87"/>
      <c r="AD273" s="87"/>
    </row>
    <row r="274" spans="1:30" s="103" customFormat="1" ht="20.25" customHeight="1" x14ac:dyDescent="0.3">
      <c r="A274" s="99"/>
      <c r="B274" s="99"/>
      <c r="C274" s="99"/>
      <c r="D274" s="99"/>
      <c r="E274" s="100"/>
      <c r="F274" s="99"/>
      <c r="G274" s="95" t="s">
        <v>87</v>
      </c>
      <c r="H274" s="95" t="s">
        <v>12</v>
      </c>
      <c r="I274" s="95" t="s">
        <v>113</v>
      </c>
      <c r="J274" s="95"/>
      <c r="K274" s="90" t="e">
        <f>VLOOKUP(J274,'DOSEN MANAJEMEN '!$A$2:$B$65,2)</f>
        <v>#N/A</v>
      </c>
      <c r="L274" s="221"/>
      <c r="M274" s="90" t="e">
        <f>VLOOKUP(L274,'DOSEN MANAJEMEN '!$A$2:$B$65,2)</f>
        <v>#N/A</v>
      </c>
      <c r="N274" s="90"/>
      <c r="O274" s="96" t="e">
        <f>VLOOKUP(N274,'DOSEN MANAJEMEN '!$A$2:$B$65,2)</f>
        <v>#N/A</v>
      </c>
      <c r="P274" s="98"/>
      <c r="Q274" s="151"/>
      <c r="R274" s="92"/>
      <c r="S274" s="80"/>
      <c r="T274" s="89"/>
      <c r="U274" s="89"/>
      <c r="V274" s="89">
        <f t="shared" si="6"/>
        <v>0</v>
      </c>
      <c r="W274" s="237"/>
      <c r="X274" s="86"/>
      <c r="Y274" s="86"/>
      <c r="Z274" s="86"/>
      <c r="AA274" s="86"/>
      <c r="AB274" s="87"/>
      <c r="AC274" s="87"/>
      <c r="AD274" s="87"/>
    </row>
    <row r="275" spans="1:30" s="103" customFormat="1" ht="20.25" customHeight="1" x14ac:dyDescent="0.3">
      <c r="A275" s="99"/>
      <c r="B275" s="99"/>
      <c r="C275" s="99"/>
      <c r="D275" s="99"/>
      <c r="E275" s="100"/>
      <c r="F275" s="99"/>
      <c r="G275" s="95" t="s">
        <v>88</v>
      </c>
      <c r="H275" s="95" t="s">
        <v>17</v>
      </c>
      <c r="I275" s="95" t="s">
        <v>113</v>
      </c>
      <c r="J275" s="95"/>
      <c r="K275" s="90" t="e">
        <f>VLOOKUP(J275,'DOSEN MANAJEMEN '!$A$2:$B$65,2)</f>
        <v>#N/A</v>
      </c>
      <c r="L275" s="123"/>
      <c r="M275" s="90" t="e">
        <f>VLOOKUP(L275,'DOSEN MANAJEMEN '!$A$2:$B$65,2)</f>
        <v>#N/A</v>
      </c>
      <c r="N275" s="90"/>
      <c r="O275" s="96" t="e">
        <f>VLOOKUP(N275,'DOSEN MANAJEMEN '!$A$2:$B$65,2)</f>
        <v>#N/A</v>
      </c>
      <c r="P275" s="98"/>
      <c r="Q275" s="151"/>
      <c r="R275" s="92"/>
      <c r="S275" s="80"/>
      <c r="T275" s="89"/>
      <c r="U275" s="89"/>
      <c r="V275" s="89">
        <f t="shared" si="6"/>
        <v>0</v>
      </c>
      <c r="W275" s="237"/>
      <c r="X275" s="86"/>
      <c r="Y275" s="86"/>
      <c r="Z275" s="86"/>
      <c r="AA275" s="86"/>
      <c r="AB275" s="87"/>
      <c r="AC275" s="87"/>
      <c r="AD275" s="87"/>
    </row>
    <row r="276" spans="1:30" s="103" customFormat="1" ht="20.25" customHeight="1" x14ac:dyDescent="0.3">
      <c r="A276" s="99"/>
      <c r="B276" s="99"/>
      <c r="C276" s="99"/>
      <c r="D276" s="99"/>
      <c r="E276" s="100"/>
      <c r="F276" s="99"/>
      <c r="G276" s="95" t="s">
        <v>89</v>
      </c>
      <c r="H276" s="95" t="s">
        <v>18</v>
      </c>
      <c r="I276" s="95" t="s">
        <v>113</v>
      </c>
      <c r="J276" s="95"/>
      <c r="K276" s="90" t="e">
        <f>VLOOKUP(J276,'DOSEN MANAJEMEN '!$A$2:$B$65,2)</f>
        <v>#N/A</v>
      </c>
      <c r="L276" s="221"/>
      <c r="M276" s="90" t="e">
        <f>VLOOKUP(L276,'DOSEN MANAJEMEN '!$A$2:$B$65,2)</f>
        <v>#N/A</v>
      </c>
      <c r="N276" s="90"/>
      <c r="O276" s="96" t="e">
        <f>VLOOKUP(N276,'DOSEN MANAJEMEN '!$A$2:$B$65,2)</f>
        <v>#N/A</v>
      </c>
      <c r="P276" s="98"/>
      <c r="Q276" s="151"/>
      <c r="R276" s="92">
        <f>R271+1</f>
        <v>56</v>
      </c>
      <c r="S276" s="80" t="s">
        <v>122</v>
      </c>
      <c r="T276" s="89">
        <f>COUNTIF($K$4:$K$284,$S$2:$S$315)</f>
        <v>4</v>
      </c>
      <c r="U276" s="89">
        <f>COUNTIF($M$4:$M$284,$S$2:$S$315)</f>
        <v>1</v>
      </c>
      <c r="V276" s="89">
        <f t="shared" si="6"/>
        <v>0</v>
      </c>
      <c r="W276" s="237">
        <f>SUM(T276:V276)</f>
        <v>5</v>
      </c>
      <c r="X276" s="86" t="s">
        <v>33</v>
      </c>
      <c r="Y276" s="86" t="s">
        <v>179</v>
      </c>
      <c r="Z276" s="86"/>
      <c r="AA276" s="86"/>
      <c r="AB276" s="87"/>
      <c r="AC276" s="87"/>
      <c r="AD276" s="87"/>
    </row>
    <row r="277" spans="1:30" s="103" customFormat="1" ht="21" customHeight="1" x14ac:dyDescent="0.3">
      <c r="A277" s="101"/>
      <c r="B277" s="101"/>
      <c r="C277" s="101"/>
      <c r="D277" s="101"/>
      <c r="E277" s="102"/>
      <c r="F277" s="101"/>
      <c r="G277" s="95" t="s">
        <v>90</v>
      </c>
      <c r="H277" s="95" t="s">
        <v>19</v>
      </c>
      <c r="I277" s="95" t="s">
        <v>113</v>
      </c>
      <c r="J277" s="109"/>
      <c r="K277" s="90" t="e">
        <f>VLOOKUP(J277,'DOSEN MANAJEMEN '!$A$2:$B$65,2)</f>
        <v>#N/A</v>
      </c>
      <c r="L277" s="228"/>
      <c r="M277" s="90" t="e">
        <f>VLOOKUP(L277,'DOSEN MANAJEMEN '!$A$2:$B$65,2)</f>
        <v>#N/A</v>
      </c>
      <c r="N277" s="90"/>
      <c r="O277" s="96" t="e">
        <f>VLOOKUP(N277,'DOSEN MANAJEMEN '!$A$2:$B$65,2)</f>
        <v>#N/A</v>
      </c>
      <c r="P277" s="98"/>
      <c r="Q277" s="151"/>
      <c r="R277" s="92"/>
      <c r="S277" s="80"/>
      <c r="T277" s="89"/>
      <c r="U277" s="89"/>
      <c r="V277" s="89">
        <f t="shared" si="6"/>
        <v>0</v>
      </c>
      <c r="W277" s="237"/>
      <c r="X277" s="89" t="s">
        <v>29</v>
      </c>
      <c r="Y277" s="86" t="s">
        <v>102</v>
      </c>
      <c r="Z277" s="86"/>
      <c r="AA277" s="86"/>
      <c r="AB277" s="87"/>
      <c r="AC277" s="87"/>
      <c r="AD277" s="87"/>
    </row>
    <row r="278" spans="1:30" s="223" customFormat="1" ht="21" customHeight="1" x14ac:dyDescent="0.3">
      <c r="A278" s="195">
        <v>3</v>
      </c>
      <c r="B278" s="195" t="s">
        <v>3</v>
      </c>
      <c r="C278" s="195" t="s">
        <v>71</v>
      </c>
      <c r="D278" s="195" t="s">
        <v>41</v>
      </c>
      <c r="E278" s="195" t="s">
        <v>2</v>
      </c>
      <c r="F278" s="195">
        <v>2</v>
      </c>
      <c r="G278" s="205" t="s">
        <v>180</v>
      </c>
      <c r="H278" s="205" t="s">
        <v>21</v>
      </c>
      <c r="I278" s="196" t="s">
        <v>111</v>
      </c>
      <c r="J278" s="196">
        <v>50</v>
      </c>
      <c r="K278" s="90" t="str">
        <f>VLOOKUP(J278,'DOSEN MANAJEMEN '!$A$2:$B$65,2)</f>
        <v>Dr. Bakri Hasanuddin. SE., M.Si.</v>
      </c>
      <c r="L278" s="229">
        <v>21</v>
      </c>
      <c r="M278" s="90" t="str">
        <f>VLOOKUP(L278,'DOSEN MANAJEMEN '!$A$2:$B$65,2)</f>
        <v>Sri Wanti, S.E. MM.</v>
      </c>
      <c r="N278" s="90"/>
      <c r="O278" s="96" t="e">
        <f>VLOOKUP(N278,'DOSEN MANAJEMEN '!$A$2:$B$65,2)</f>
        <v>#N/A</v>
      </c>
      <c r="P278" s="98"/>
      <c r="Q278" s="151"/>
      <c r="R278" s="92"/>
      <c r="S278" s="80"/>
      <c r="T278" s="89"/>
      <c r="U278" s="89"/>
      <c r="V278" s="89">
        <f t="shared" si="6"/>
        <v>0</v>
      </c>
      <c r="W278" s="237"/>
      <c r="X278" s="87" t="s">
        <v>246</v>
      </c>
      <c r="Y278" s="87" t="s">
        <v>183</v>
      </c>
      <c r="Z278" s="86"/>
      <c r="AA278" s="86"/>
      <c r="AB278" s="87"/>
      <c r="AC278" s="87"/>
      <c r="AD278" s="87"/>
    </row>
    <row r="279" spans="1:30" s="89" customFormat="1" ht="20.25" customHeight="1" x14ac:dyDescent="0.3">
      <c r="A279" s="206"/>
      <c r="B279" s="206"/>
      <c r="C279" s="206"/>
      <c r="D279" s="206"/>
      <c r="E279" s="206"/>
      <c r="F279" s="206"/>
      <c r="G279" s="205" t="s">
        <v>181</v>
      </c>
      <c r="H279" s="205" t="s">
        <v>13</v>
      </c>
      <c r="I279" s="196" t="s">
        <v>111</v>
      </c>
      <c r="J279" s="196">
        <v>6</v>
      </c>
      <c r="K279" s="90" t="str">
        <f>VLOOKUP(J279,'DOSEN MANAJEMEN '!$A$2:$B$65,2)</f>
        <v>Dr. H. Syamsul bahri DP, SE., MM.</v>
      </c>
      <c r="L279" s="229">
        <v>20</v>
      </c>
      <c r="M279" s="90" t="str">
        <f>VLOOKUP(L279,'DOSEN MANAJEMEN '!$A$2:$B$65,2)</f>
        <v>Asriadi, S.E., M.Sc.</v>
      </c>
      <c r="N279" s="90"/>
      <c r="O279" s="96" t="e">
        <f>VLOOKUP(N279,'DOSEN MANAJEMEN '!$A$2:$B$65,2)</f>
        <v>#N/A</v>
      </c>
      <c r="P279" s="103"/>
      <c r="Q279" s="151"/>
      <c r="R279" s="92"/>
      <c r="S279" s="80"/>
      <c r="V279" s="89">
        <f t="shared" si="6"/>
        <v>0</v>
      </c>
      <c r="W279" s="237"/>
      <c r="X279" s="36" t="s">
        <v>264</v>
      </c>
      <c r="Y279" s="86" t="s">
        <v>76</v>
      </c>
      <c r="Z279" s="86"/>
      <c r="AA279" s="86"/>
      <c r="AB279" s="87"/>
      <c r="AC279" s="87"/>
      <c r="AD279" s="87"/>
    </row>
    <row r="280" spans="1:30" s="89" customFormat="1" ht="20.25" customHeight="1" x14ac:dyDescent="0.3">
      <c r="A280" s="206"/>
      <c r="B280" s="206"/>
      <c r="C280" s="206"/>
      <c r="D280" s="206"/>
      <c r="E280" s="206"/>
      <c r="F280" s="206"/>
      <c r="G280" s="205" t="s">
        <v>93</v>
      </c>
      <c r="H280" s="205" t="s">
        <v>22</v>
      </c>
      <c r="I280" s="196" t="s">
        <v>111</v>
      </c>
      <c r="J280" s="196">
        <v>1</v>
      </c>
      <c r="K280" s="90" t="str">
        <f>VLOOKUP(J280,'DOSEN MANAJEMEN '!$A$2:$B$65,2)</f>
        <v>Dr. Suardi, SE., M.Si.</v>
      </c>
      <c r="L280" s="229">
        <v>39</v>
      </c>
      <c r="M280" s="90" t="str">
        <f>VLOOKUP(L280,'DOSEN MANAJEMEN '!$A$2:$B$65,2)</f>
        <v>Fera Nayoan, SE., MM</v>
      </c>
      <c r="N280" s="90"/>
      <c r="O280" s="96" t="e">
        <f>VLOOKUP(N280,'DOSEN MANAJEMEN '!$A$2:$B$65,2)</f>
        <v>#N/A</v>
      </c>
      <c r="P280" s="103"/>
      <c r="Q280" s="151"/>
      <c r="R280" s="92">
        <f>R276+1</f>
        <v>57</v>
      </c>
      <c r="S280" s="80" t="s">
        <v>237</v>
      </c>
      <c r="T280" s="89">
        <f>COUNTIF($K$4:$K$284,$S$2:$S$315)</f>
        <v>2</v>
      </c>
      <c r="U280" s="89">
        <f>COUNTIF($M$4:$M$284,$S$2:$S$315)</f>
        <v>3</v>
      </c>
      <c r="V280" s="89">
        <f t="shared" si="6"/>
        <v>0</v>
      </c>
      <c r="W280" s="237">
        <f>SUM(T280:V280)</f>
        <v>5</v>
      </c>
      <c r="X280" s="89" t="s">
        <v>29</v>
      </c>
      <c r="Y280" s="86" t="s">
        <v>325</v>
      </c>
      <c r="Z280" s="86"/>
      <c r="AA280" s="86"/>
      <c r="AB280" s="87"/>
      <c r="AC280" s="87"/>
      <c r="AD280" s="86"/>
    </row>
    <row r="281" spans="1:30" s="89" customFormat="1" ht="20.25" customHeight="1" x14ac:dyDescent="0.3">
      <c r="A281" s="206"/>
      <c r="B281" s="206"/>
      <c r="C281" s="206"/>
      <c r="D281" s="206"/>
      <c r="E281" s="206"/>
      <c r="F281" s="206"/>
      <c r="G281" s="205" t="s">
        <v>94</v>
      </c>
      <c r="H281" s="205" t="s">
        <v>23</v>
      </c>
      <c r="I281" s="196" t="s">
        <v>111</v>
      </c>
      <c r="J281" s="196">
        <v>16</v>
      </c>
      <c r="K281" s="90" t="str">
        <f>VLOOKUP(J281,'DOSEN MANAJEMEN '!$A$2:$B$65,2)</f>
        <v>Dr. Rahmat Mubaraq, SE.,M.Si.</v>
      </c>
      <c r="L281" s="229">
        <v>22</v>
      </c>
      <c r="M281" s="90" t="str">
        <f>VLOOKUP(L281,'DOSEN MANAJEMEN '!$A$2:$B$65,2)</f>
        <v>Muh. Zeylo A. S.E. MM.</v>
      </c>
      <c r="N281" s="90"/>
      <c r="O281" s="96" t="e">
        <f>VLOOKUP(N281,'DOSEN MANAJEMEN '!$A$2:$B$65,2)</f>
        <v>#N/A</v>
      </c>
      <c r="P281" s="103"/>
      <c r="Q281" s="151"/>
      <c r="R281" s="92"/>
      <c r="S281" s="80"/>
      <c r="V281" s="89">
        <f t="shared" si="6"/>
        <v>0</v>
      </c>
      <c r="W281" s="237"/>
      <c r="X281" s="105" t="s">
        <v>255</v>
      </c>
      <c r="Y281" s="120" t="s">
        <v>76</v>
      </c>
      <c r="Z281" s="86"/>
      <c r="AA281" s="86"/>
      <c r="AB281" s="87"/>
      <c r="AC281" s="87"/>
      <c r="AD281" s="86"/>
    </row>
    <row r="282" spans="1:30" s="89" customFormat="1" ht="20.25" customHeight="1" x14ac:dyDescent="0.3">
      <c r="A282" s="206"/>
      <c r="B282" s="206"/>
      <c r="C282" s="206"/>
      <c r="D282" s="206"/>
      <c r="E282" s="206"/>
      <c r="F282" s="206"/>
      <c r="G282" s="205" t="s">
        <v>95</v>
      </c>
      <c r="H282" s="205" t="s">
        <v>38</v>
      </c>
      <c r="I282" s="196" t="s">
        <v>111</v>
      </c>
      <c r="J282" s="196">
        <v>2</v>
      </c>
      <c r="K282" s="90" t="str">
        <f>VLOOKUP(J282,'DOSEN MANAJEMEN '!$A$2:$B$65,2)</f>
        <v>Benyamin Parubak, SE., MM.</v>
      </c>
      <c r="L282" s="230">
        <v>23</v>
      </c>
      <c r="M282" s="90" t="str">
        <f>VLOOKUP(L282,'DOSEN MANAJEMEN '!$A$2:$B$65,2)</f>
        <v>Dr. Nur Hilal, SE., MM.</v>
      </c>
      <c r="N282" s="90"/>
      <c r="O282" s="96" t="e">
        <f>VLOOKUP(N282,'DOSEN MANAJEMEN '!$A$2:$B$65,2)</f>
        <v>#N/A</v>
      </c>
      <c r="P282" s="103"/>
      <c r="Q282" s="151"/>
      <c r="R282" s="92"/>
      <c r="S282" s="80"/>
      <c r="V282" s="89">
        <f t="shared" si="6"/>
        <v>0</v>
      </c>
      <c r="W282" s="237"/>
      <c r="X282" s="86"/>
      <c r="Y282" s="86"/>
      <c r="Z282" s="86"/>
      <c r="AA282" s="86"/>
      <c r="AB282" s="87"/>
      <c r="AC282" s="87"/>
      <c r="AD282" s="86"/>
    </row>
    <row r="283" spans="1:30" s="89" customFormat="1" ht="20.25" customHeight="1" x14ac:dyDescent="0.3">
      <c r="A283" s="206"/>
      <c r="B283" s="206"/>
      <c r="C283" s="206"/>
      <c r="D283" s="206"/>
      <c r="E283" s="206"/>
      <c r="F283" s="206"/>
      <c r="G283" s="205" t="s">
        <v>96</v>
      </c>
      <c r="H283" s="205" t="s">
        <v>39</v>
      </c>
      <c r="I283" s="196" t="s">
        <v>111</v>
      </c>
      <c r="J283" s="196">
        <v>19</v>
      </c>
      <c r="K283" s="90" t="str">
        <f>VLOOKUP(J283,'DOSEN MANAJEMEN '!$A$2:$B$65,2)</f>
        <v>Farid.SE.MM</v>
      </c>
      <c r="L283" s="165">
        <v>35</v>
      </c>
      <c r="M283" s="90" t="str">
        <f>VLOOKUP(L283,'DOSEN MANAJEMEN '!$A$2:$B$65,2)</f>
        <v>Surayya, S.E. M.M.</v>
      </c>
      <c r="N283" s="90"/>
      <c r="O283" s="96" t="e">
        <f>VLOOKUP(N283,'DOSEN MANAJEMEN '!$A$2:$B$65,2)</f>
        <v>#N/A</v>
      </c>
      <c r="P283" s="103"/>
      <c r="Q283" s="151"/>
      <c r="R283" s="92"/>
      <c r="S283" s="80"/>
      <c r="V283" s="89">
        <f t="shared" si="6"/>
        <v>0</v>
      </c>
      <c r="W283" s="237"/>
      <c r="X283" s="86"/>
      <c r="Y283" s="86"/>
      <c r="Z283" s="86"/>
      <c r="AA283" s="86"/>
      <c r="AB283" s="87"/>
      <c r="AC283" s="87"/>
      <c r="AD283" s="86"/>
    </row>
    <row r="284" spans="1:30" s="89" customFormat="1" ht="20.25" customHeight="1" x14ac:dyDescent="0.3">
      <c r="A284" s="198"/>
      <c r="B284" s="198"/>
      <c r="C284" s="198"/>
      <c r="D284" s="198"/>
      <c r="E284" s="198"/>
      <c r="F284" s="198"/>
      <c r="G284" s="205" t="s">
        <v>97</v>
      </c>
      <c r="H284" s="205" t="s">
        <v>63</v>
      </c>
      <c r="I284" s="196" t="s">
        <v>111</v>
      </c>
      <c r="J284" s="196">
        <v>48</v>
      </c>
      <c r="K284" s="90" t="str">
        <f>VLOOKUP(J284,'DOSEN MANAJEMEN '!$A$2:$B$65,2)</f>
        <v>Dr. Idris, SE., M.Hum.</v>
      </c>
      <c r="L284" s="229">
        <v>10</v>
      </c>
      <c r="M284" s="90" t="str">
        <f>VLOOKUP(L284,'DOSEN MANAJEMEN '!$A$2:$B$65,2)</f>
        <v>Rachman Tambaru, SE., SH.</v>
      </c>
      <c r="N284" s="113"/>
      <c r="O284" s="96" t="e">
        <f>VLOOKUP(N284,'DOSEN MANAJEMEN '!$A$2:$B$65,2)</f>
        <v>#N/A</v>
      </c>
      <c r="P284" s="103"/>
      <c r="Q284" s="151"/>
      <c r="R284" s="92">
        <f>R280+1</f>
        <v>58</v>
      </c>
      <c r="S284" s="80" t="s">
        <v>238</v>
      </c>
      <c r="T284" s="89">
        <f>COUNTIF($K$4:$K$284,$S$2:$S$315)</f>
        <v>0</v>
      </c>
      <c r="U284" s="89">
        <f>COUNTIF($M$4:$M$284,$S$2:$S$315)</f>
        <v>5</v>
      </c>
      <c r="V284" s="89">
        <f t="shared" si="6"/>
        <v>0</v>
      </c>
      <c r="W284" s="237">
        <f>SUM(T284:V284)</f>
        <v>5</v>
      </c>
      <c r="X284" s="89" t="s">
        <v>29</v>
      </c>
      <c r="Y284" s="86" t="s">
        <v>102</v>
      </c>
      <c r="Z284" s="86"/>
      <c r="AA284" s="86"/>
      <c r="AB284" s="87"/>
      <c r="AC284" s="87"/>
      <c r="AD284" s="86"/>
    </row>
    <row r="285" spans="1:30" s="89" customFormat="1" ht="20.25" customHeight="1" x14ac:dyDescent="0.3">
      <c r="A285" s="83"/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103"/>
      <c r="Q285" s="151"/>
      <c r="R285" s="92"/>
      <c r="S285" s="80"/>
      <c r="V285" s="89">
        <f t="shared" si="6"/>
        <v>0</v>
      </c>
      <c r="W285" s="237"/>
      <c r="X285" s="86"/>
      <c r="Y285" s="86"/>
      <c r="Z285" s="86"/>
      <c r="AA285" s="86"/>
      <c r="AB285" s="87"/>
      <c r="AC285" s="87"/>
      <c r="AD285" s="87"/>
    </row>
    <row r="286" spans="1:30" ht="15" x14ac:dyDescent="0.3">
      <c r="P286" s="103"/>
      <c r="Q286" s="151"/>
      <c r="R286" s="92"/>
      <c r="S286" s="80"/>
      <c r="T286" s="89"/>
      <c r="U286" s="89"/>
      <c r="V286" s="89">
        <f t="shared" si="6"/>
        <v>0</v>
      </c>
      <c r="W286" s="237"/>
      <c r="X286" s="86"/>
      <c r="Y286" s="86"/>
      <c r="Z286" s="86"/>
      <c r="AA286" s="86"/>
      <c r="AB286" s="87"/>
      <c r="AC286" s="87"/>
      <c r="AD286" s="87"/>
    </row>
    <row r="287" spans="1:30" ht="15" x14ac:dyDescent="0.3">
      <c r="P287" s="103"/>
      <c r="Q287" s="151"/>
      <c r="R287" s="92"/>
      <c r="S287" s="80"/>
      <c r="T287" s="89"/>
      <c r="U287" s="89"/>
      <c r="V287" s="89">
        <f t="shared" si="6"/>
        <v>0</v>
      </c>
      <c r="W287" s="237"/>
      <c r="X287" s="86"/>
      <c r="Y287" s="86"/>
      <c r="Z287" s="86"/>
      <c r="AA287" s="86"/>
      <c r="AB287" s="87"/>
      <c r="AC287" s="87"/>
      <c r="AD287" s="87"/>
    </row>
    <row r="288" spans="1:30" ht="15" x14ac:dyDescent="0.3">
      <c r="P288" s="223"/>
      <c r="Q288" s="151"/>
      <c r="R288" s="77">
        <v>59</v>
      </c>
      <c r="S288" s="81" t="s">
        <v>326</v>
      </c>
      <c r="T288" s="89">
        <f>COUNTIF($K$4:$K$284,$S$2:$S$315)</f>
        <v>0</v>
      </c>
      <c r="U288" s="89">
        <f>COUNTIF($M$4:$M$284,$S$2:$S$315)</f>
        <v>3</v>
      </c>
      <c r="V288" s="89">
        <f t="shared" si="6"/>
        <v>2</v>
      </c>
      <c r="W288" s="237">
        <f>SUM(T288:V288)</f>
        <v>5</v>
      </c>
      <c r="X288" s="89" t="s">
        <v>29</v>
      </c>
      <c r="Y288" s="86" t="s">
        <v>325</v>
      </c>
      <c r="Z288" s="86"/>
      <c r="AA288" s="86"/>
      <c r="AB288" s="87"/>
      <c r="AC288" s="87"/>
      <c r="AD288" s="87"/>
    </row>
    <row r="289" spans="16:30" ht="15" x14ac:dyDescent="0.3">
      <c r="P289" s="115"/>
      <c r="Q289" s="151"/>
      <c r="R289" s="92"/>
      <c r="S289" s="81"/>
      <c r="T289" s="89"/>
      <c r="U289" s="89"/>
      <c r="V289" s="89">
        <f t="shared" si="6"/>
        <v>0</v>
      </c>
      <c r="W289" s="237"/>
      <c r="X289" s="89" t="s">
        <v>29</v>
      </c>
      <c r="Y289" s="86" t="s">
        <v>102</v>
      </c>
      <c r="Z289" s="86"/>
      <c r="AA289" s="86"/>
      <c r="AB289" s="87"/>
      <c r="AC289" s="87"/>
      <c r="AD289" s="87"/>
    </row>
    <row r="290" spans="16:30" ht="15" x14ac:dyDescent="0.3">
      <c r="P290" s="115"/>
      <c r="Q290" s="151"/>
      <c r="R290" s="92"/>
      <c r="S290" s="81"/>
      <c r="T290" s="89"/>
      <c r="U290" s="89"/>
      <c r="V290" s="89">
        <f t="shared" si="6"/>
        <v>0</v>
      </c>
      <c r="W290" s="237"/>
      <c r="X290" s="87" t="s">
        <v>246</v>
      </c>
      <c r="Y290" s="87" t="s">
        <v>183</v>
      </c>
      <c r="Z290" s="86"/>
      <c r="AA290" s="86"/>
      <c r="AB290" s="87"/>
      <c r="AC290" s="87"/>
      <c r="AD290" s="87"/>
    </row>
    <row r="291" spans="16:30" ht="15" x14ac:dyDescent="0.3">
      <c r="P291" s="115"/>
      <c r="Q291" s="151"/>
      <c r="R291" s="92"/>
      <c r="S291" s="81"/>
      <c r="T291" s="89"/>
      <c r="U291" s="89"/>
      <c r="V291" s="89">
        <f t="shared" si="6"/>
        <v>0</v>
      </c>
      <c r="W291" s="237"/>
      <c r="X291" s="86"/>
      <c r="Y291" s="86"/>
      <c r="Z291" s="86"/>
      <c r="AA291" s="86"/>
      <c r="AB291" s="87"/>
      <c r="AC291" s="87"/>
      <c r="AD291" s="87"/>
    </row>
    <row r="292" spans="16:30" ht="15" x14ac:dyDescent="0.3">
      <c r="P292" s="115"/>
      <c r="R292" s="92">
        <f>R288+1</f>
        <v>60</v>
      </c>
      <c r="S292" s="81" t="s">
        <v>240</v>
      </c>
      <c r="T292" s="89">
        <f>COUNTIF($K$4:$K$284,$S$2:$S$315)</f>
        <v>0</v>
      </c>
      <c r="U292" s="89">
        <f>COUNTIF($M$4:$M$284,$S$2:$S$315)</f>
        <v>5</v>
      </c>
      <c r="V292" s="89">
        <f t="shared" si="6"/>
        <v>0</v>
      </c>
      <c r="W292" s="237">
        <f>SUM(T292:V292)</f>
        <v>5</v>
      </c>
      <c r="X292" s="87" t="s">
        <v>246</v>
      </c>
      <c r="Y292" s="87" t="s">
        <v>178</v>
      </c>
      <c r="Z292" s="86"/>
      <c r="AA292" s="86"/>
      <c r="AB292" s="87"/>
      <c r="AC292" s="86"/>
      <c r="AD292" s="87"/>
    </row>
    <row r="293" spans="16:30" ht="15" x14ac:dyDescent="0.3">
      <c r="P293" s="115"/>
      <c r="R293" s="92"/>
      <c r="S293" s="81"/>
      <c r="T293" s="89"/>
      <c r="U293" s="89"/>
      <c r="V293" s="89">
        <f t="shared" si="6"/>
        <v>0</v>
      </c>
      <c r="W293" s="237"/>
      <c r="X293" s="89" t="s">
        <v>29</v>
      </c>
      <c r="Y293" s="86" t="s">
        <v>102</v>
      </c>
      <c r="Z293" s="86"/>
      <c r="AA293" s="86"/>
      <c r="AB293" s="86"/>
      <c r="AC293" s="86"/>
      <c r="AD293" s="87"/>
    </row>
    <row r="294" spans="16:30" ht="15" x14ac:dyDescent="0.3">
      <c r="P294" s="115"/>
      <c r="R294" s="92"/>
      <c r="S294" s="81"/>
      <c r="T294" s="89"/>
      <c r="U294" s="89"/>
      <c r="V294" s="89">
        <f t="shared" si="6"/>
        <v>0</v>
      </c>
      <c r="W294" s="237"/>
      <c r="X294" s="87"/>
      <c r="Y294" s="87"/>
      <c r="Z294" s="86"/>
      <c r="AA294" s="86"/>
      <c r="AB294" s="86"/>
      <c r="AC294" s="86"/>
      <c r="AD294" s="87"/>
    </row>
    <row r="295" spans="16:30" ht="15" x14ac:dyDescent="0.3">
      <c r="P295" s="119"/>
      <c r="R295" s="92"/>
      <c r="S295" s="81"/>
      <c r="T295" s="89"/>
      <c r="U295" s="89"/>
      <c r="V295" s="89">
        <f t="shared" ref="V295:V326" si="7">COUNTIF($O$4:$O$285,$S$2:$S$315)</f>
        <v>0</v>
      </c>
      <c r="W295" s="237"/>
      <c r="X295" s="87"/>
      <c r="Y295" s="87"/>
      <c r="Z295" s="86"/>
      <c r="AA295" s="86"/>
      <c r="AB295" s="86"/>
      <c r="AC295" s="86"/>
      <c r="AD295" s="86"/>
    </row>
    <row r="296" spans="16:30" ht="15" x14ac:dyDescent="0.3">
      <c r="R296" s="92"/>
      <c r="S296" s="81"/>
      <c r="T296" s="89"/>
      <c r="U296" s="89"/>
      <c r="V296" s="89">
        <f t="shared" si="7"/>
        <v>0</v>
      </c>
      <c r="W296" s="237"/>
      <c r="X296" s="87"/>
      <c r="Y296" s="87"/>
      <c r="Z296" s="86"/>
      <c r="AA296" s="86"/>
      <c r="AB296" s="86"/>
      <c r="AC296" s="86"/>
      <c r="AD296" s="86"/>
    </row>
    <row r="297" spans="16:30" ht="15" x14ac:dyDescent="0.3">
      <c r="Q297" s="89"/>
      <c r="R297" s="92">
        <f>R292+1</f>
        <v>61</v>
      </c>
      <c r="S297" s="81" t="s">
        <v>241</v>
      </c>
      <c r="T297" s="89">
        <f>COUNTIF($K$4:$K$284,$S$2:$S$315)</f>
        <v>0</v>
      </c>
      <c r="U297" s="89">
        <f>COUNTIF($M$4:$M$284,$S$2:$S$315)</f>
        <v>6</v>
      </c>
      <c r="V297" s="89">
        <f t="shared" si="7"/>
        <v>0</v>
      </c>
      <c r="W297" s="237">
        <f>SUM(T297:V297)</f>
        <v>6</v>
      </c>
      <c r="X297" s="86" t="s">
        <v>16</v>
      </c>
      <c r="Y297" s="85" t="s">
        <v>75</v>
      </c>
      <c r="Z297" s="86"/>
      <c r="AA297" s="86"/>
      <c r="AB297" s="86"/>
      <c r="AC297" s="87"/>
      <c r="AD297" s="86"/>
    </row>
    <row r="298" spans="16:30" ht="15" x14ac:dyDescent="0.3">
      <c r="Q298" s="89"/>
      <c r="R298" s="92"/>
      <c r="S298" s="81"/>
      <c r="T298" s="89"/>
      <c r="U298" s="89"/>
      <c r="V298" s="89">
        <f t="shared" si="7"/>
        <v>0</v>
      </c>
      <c r="W298" s="237"/>
      <c r="X298" s="86" t="s">
        <v>16</v>
      </c>
      <c r="Y298" s="86" t="s">
        <v>182</v>
      </c>
      <c r="Z298" s="86"/>
      <c r="AB298" s="87"/>
      <c r="AC298" s="87"/>
      <c r="AD298" s="86"/>
    </row>
    <row r="299" spans="16:30" ht="15" x14ac:dyDescent="0.3">
      <c r="Q299" s="89"/>
      <c r="R299" s="92"/>
      <c r="S299" s="81"/>
      <c r="T299" s="89"/>
      <c r="U299" s="89"/>
      <c r="V299" s="89">
        <f t="shared" si="7"/>
        <v>0</v>
      </c>
      <c r="W299" s="237"/>
      <c r="X299" s="86" t="s">
        <v>7</v>
      </c>
      <c r="Y299" s="87" t="s">
        <v>183</v>
      </c>
      <c r="Z299" s="86"/>
      <c r="AA299" s="87"/>
      <c r="AB299" s="87"/>
      <c r="AC299" s="87"/>
      <c r="AD299" s="86"/>
    </row>
    <row r="300" spans="16:30" ht="15" x14ac:dyDescent="0.3">
      <c r="Q300" s="89"/>
      <c r="R300" s="92"/>
      <c r="S300" s="81"/>
      <c r="T300" s="89"/>
      <c r="U300" s="89"/>
      <c r="V300" s="89">
        <f t="shared" si="7"/>
        <v>0</v>
      </c>
      <c r="W300" s="237"/>
      <c r="X300" s="86"/>
      <c r="Y300" s="85"/>
      <c r="Z300" s="86"/>
      <c r="AA300" s="87"/>
      <c r="AB300" s="87"/>
      <c r="AC300" s="87"/>
      <c r="AD300" s="86"/>
    </row>
    <row r="301" spans="16:30" ht="15" x14ac:dyDescent="0.3">
      <c r="Q301" s="89"/>
      <c r="R301" s="92"/>
      <c r="S301" s="81"/>
      <c r="T301" s="89"/>
      <c r="U301" s="89"/>
      <c r="V301" s="89">
        <f t="shared" si="7"/>
        <v>0</v>
      </c>
      <c r="W301" s="237"/>
      <c r="X301" s="86"/>
      <c r="Y301" s="85"/>
      <c r="Z301" s="86"/>
      <c r="AA301" s="87"/>
      <c r="AB301" s="87"/>
      <c r="AC301" s="87"/>
      <c r="AD301" s="86"/>
    </row>
    <row r="302" spans="16:30" ht="15" x14ac:dyDescent="0.3">
      <c r="Q302" s="89"/>
      <c r="R302" s="92">
        <f>R297+1</f>
        <v>62</v>
      </c>
      <c r="S302" s="81" t="s">
        <v>115</v>
      </c>
      <c r="T302" s="89">
        <f>COUNTIF($K$4:$K$284,$S$2:$S$315)</f>
        <v>0</v>
      </c>
      <c r="U302" s="89">
        <f>COUNTIF($M$4:$M$284,$S$2:$S$315)</f>
        <v>6</v>
      </c>
      <c r="V302" s="89">
        <f t="shared" si="7"/>
        <v>0</v>
      </c>
      <c r="W302" s="237">
        <f>SUM(T302:V302)</f>
        <v>6</v>
      </c>
      <c r="X302" s="86" t="s">
        <v>16</v>
      </c>
      <c r="Y302" s="85" t="s">
        <v>75</v>
      </c>
      <c r="Z302" s="86"/>
      <c r="AA302" s="87"/>
      <c r="AB302" s="87"/>
      <c r="AC302" s="87"/>
    </row>
    <row r="303" spans="16:30" ht="15" x14ac:dyDescent="0.3">
      <c r="Q303" s="89"/>
      <c r="R303" s="92"/>
      <c r="S303" s="81"/>
      <c r="T303" s="89"/>
      <c r="U303" s="89"/>
      <c r="V303" s="89">
        <f t="shared" si="7"/>
        <v>0</v>
      </c>
      <c r="W303" s="237"/>
      <c r="X303" s="89" t="s">
        <v>29</v>
      </c>
      <c r="Y303" s="86" t="s">
        <v>102</v>
      </c>
      <c r="Z303" s="86"/>
      <c r="AA303" s="87"/>
      <c r="AB303" s="87"/>
      <c r="AC303" s="87"/>
    </row>
    <row r="304" spans="16:30" ht="15" x14ac:dyDescent="0.3">
      <c r="Q304" s="89"/>
      <c r="R304" s="92"/>
      <c r="S304" s="81"/>
      <c r="T304" s="89"/>
      <c r="U304" s="89"/>
      <c r="V304" s="89">
        <f t="shared" si="7"/>
        <v>0</v>
      </c>
      <c r="W304" s="237"/>
      <c r="X304" s="86" t="s">
        <v>16</v>
      </c>
      <c r="Y304" s="86" t="s">
        <v>182</v>
      </c>
      <c r="Z304" s="86"/>
      <c r="AA304" s="87"/>
      <c r="AB304" s="87"/>
      <c r="AC304" s="87"/>
    </row>
    <row r="305" spans="17:29" ht="15" x14ac:dyDescent="0.3">
      <c r="Q305" s="98"/>
      <c r="R305" s="92"/>
      <c r="S305" s="81"/>
      <c r="T305" s="89"/>
      <c r="U305" s="89"/>
      <c r="V305" s="89">
        <f t="shared" si="7"/>
        <v>0</v>
      </c>
      <c r="W305" s="237"/>
      <c r="X305" s="116" t="s">
        <v>250</v>
      </c>
      <c r="Y305" s="120" t="s">
        <v>76</v>
      </c>
      <c r="Z305" s="86"/>
      <c r="AA305" s="87"/>
      <c r="AB305" s="87"/>
      <c r="AC305" s="87"/>
    </row>
    <row r="306" spans="17:29" ht="15" x14ac:dyDescent="0.3">
      <c r="Q306" s="98"/>
      <c r="R306" s="92"/>
      <c r="S306" s="81"/>
      <c r="T306" s="89"/>
      <c r="U306" s="89"/>
      <c r="V306" s="89">
        <f t="shared" si="7"/>
        <v>0</v>
      </c>
      <c r="W306" s="237"/>
      <c r="X306" s="86"/>
      <c r="Y306" s="85"/>
      <c r="Z306" s="86"/>
      <c r="AA306" s="87"/>
      <c r="AB306" s="87"/>
      <c r="AC306" s="87"/>
    </row>
    <row r="307" spans="17:29" ht="15" x14ac:dyDescent="0.3">
      <c r="Q307" s="98"/>
      <c r="R307" s="92"/>
      <c r="S307" s="81"/>
      <c r="T307" s="89"/>
      <c r="U307" s="89"/>
      <c r="V307" s="89">
        <f t="shared" si="7"/>
        <v>0</v>
      </c>
      <c r="W307" s="237"/>
      <c r="X307" s="86"/>
      <c r="Y307" s="85"/>
      <c r="Z307" s="86"/>
      <c r="AA307" s="87"/>
      <c r="AB307" s="87"/>
      <c r="AC307" s="86"/>
    </row>
    <row r="308" spans="17:29" ht="15" x14ac:dyDescent="0.3">
      <c r="Q308" s="98"/>
      <c r="R308" s="92">
        <f>R302+1</f>
        <v>63</v>
      </c>
      <c r="S308" s="81" t="s">
        <v>242</v>
      </c>
      <c r="T308" s="89">
        <f>COUNTIF($K$4:$K$284,$S$2:$S$315)</f>
        <v>0</v>
      </c>
      <c r="U308" s="89">
        <f>COUNTIF($M$4:$M$284,$S$2:$S$315)</f>
        <v>6</v>
      </c>
      <c r="V308" s="89">
        <f t="shared" si="7"/>
        <v>0</v>
      </c>
      <c r="W308" s="237">
        <f>SUM(T308:V308)</f>
        <v>6</v>
      </c>
      <c r="X308" s="86" t="s">
        <v>16</v>
      </c>
      <c r="Y308" s="86" t="s">
        <v>182</v>
      </c>
      <c r="Z308" s="86"/>
      <c r="AA308" s="87"/>
      <c r="AB308" s="86"/>
      <c r="AC308" s="86"/>
    </row>
    <row r="309" spans="17:29" ht="15" x14ac:dyDescent="0.3">
      <c r="Q309" s="98"/>
      <c r="R309" s="92"/>
      <c r="S309" s="81"/>
      <c r="T309" s="89"/>
      <c r="U309" s="89"/>
      <c r="V309" s="89">
        <f t="shared" si="7"/>
        <v>0</v>
      </c>
      <c r="W309" s="237"/>
      <c r="Z309" s="86"/>
      <c r="AA309" s="87"/>
      <c r="AB309" s="86"/>
      <c r="AC309" s="86"/>
    </row>
    <row r="310" spans="17:29" ht="15" x14ac:dyDescent="0.3">
      <c r="Q310" s="98"/>
      <c r="R310" s="92"/>
      <c r="S310" s="81"/>
      <c r="T310" s="89"/>
      <c r="U310" s="89"/>
      <c r="V310" s="89">
        <f t="shared" si="7"/>
        <v>0</v>
      </c>
      <c r="W310" s="237"/>
      <c r="X310" s="116" t="s">
        <v>250</v>
      </c>
      <c r="Y310" s="120" t="s">
        <v>76</v>
      </c>
      <c r="Z310" s="86"/>
      <c r="AA310" s="87"/>
      <c r="AB310" s="86"/>
      <c r="AC310" s="86"/>
    </row>
    <row r="311" spans="17:29" ht="15" x14ac:dyDescent="0.3">
      <c r="Q311" s="98"/>
      <c r="R311" s="92"/>
      <c r="S311" s="81"/>
      <c r="T311" s="89"/>
      <c r="U311" s="89"/>
      <c r="V311" s="89">
        <f t="shared" si="7"/>
        <v>0</v>
      </c>
      <c r="W311" s="237"/>
      <c r="X311" s="93" t="s">
        <v>41</v>
      </c>
      <c r="Y311" s="86"/>
      <c r="Z311" s="86"/>
      <c r="AA311" s="87"/>
      <c r="AB311" s="86"/>
      <c r="AC311" s="86"/>
    </row>
    <row r="312" spans="17:29" ht="15" x14ac:dyDescent="0.3">
      <c r="Q312" s="98"/>
      <c r="R312" s="92"/>
      <c r="S312" s="81"/>
      <c r="T312" s="89"/>
      <c r="U312" s="89"/>
      <c r="V312" s="89">
        <f t="shared" si="7"/>
        <v>0</v>
      </c>
      <c r="W312" s="237"/>
      <c r="X312" s="86"/>
      <c r="Y312" s="86"/>
      <c r="Z312" s="86"/>
      <c r="AA312" s="87"/>
      <c r="AB312" s="86"/>
      <c r="AC312" s="86"/>
    </row>
    <row r="313" spans="17:29" ht="15" x14ac:dyDescent="0.3">
      <c r="Q313" s="86"/>
      <c r="R313" s="92"/>
      <c r="S313" s="81"/>
      <c r="T313" s="89"/>
      <c r="U313" s="89"/>
      <c r="V313" s="89">
        <f t="shared" si="7"/>
        <v>0</v>
      </c>
      <c r="W313" s="237"/>
      <c r="X313" s="86"/>
      <c r="Y313" s="86"/>
      <c r="Z313" s="86"/>
      <c r="AA313" s="87"/>
      <c r="AB313" s="86"/>
      <c r="AC313" s="86"/>
    </row>
    <row r="314" spans="17:29" ht="15" x14ac:dyDescent="0.3">
      <c r="Q314" s="89"/>
      <c r="R314" s="92"/>
      <c r="S314" s="81"/>
      <c r="T314" s="89"/>
      <c r="U314" s="89"/>
      <c r="V314" s="89">
        <f t="shared" si="7"/>
        <v>0</v>
      </c>
      <c r="W314" s="237"/>
      <c r="X314" s="86"/>
      <c r="Y314" s="86"/>
      <c r="Z314" s="86"/>
      <c r="AA314" s="87"/>
      <c r="AB314" s="86"/>
    </row>
    <row r="315" spans="17:29" ht="15" x14ac:dyDescent="0.3">
      <c r="Q315" s="89"/>
      <c r="R315" s="92">
        <f>R308+1</f>
        <v>64</v>
      </c>
      <c r="S315" s="80" t="s">
        <v>116</v>
      </c>
      <c r="T315" s="89">
        <f>COUNTIF($K$4:$K$284,$S$2:$S$315)</f>
        <v>0</v>
      </c>
      <c r="U315" s="89">
        <f>COUNTIF($M$4:$M$284,$S$2:$S$315)</f>
        <v>0</v>
      </c>
      <c r="V315" s="89">
        <f t="shared" si="7"/>
        <v>0</v>
      </c>
      <c r="W315" s="237">
        <f>SUM(T315:V315)</f>
        <v>0</v>
      </c>
      <c r="X315" s="86"/>
      <c r="Y315" s="232"/>
      <c r="Z315" s="86"/>
      <c r="AA315" s="87"/>
    </row>
    <row r="316" spans="17:29" ht="15" x14ac:dyDescent="0.3">
      <c r="Q316" s="89"/>
      <c r="T316" s="89"/>
      <c r="U316" s="89"/>
      <c r="V316" s="89">
        <f t="shared" si="7"/>
        <v>0</v>
      </c>
      <c r="W316" s="238"/>
      <c r="X316" s="86"/>
      <c r="Y316" s="233"/>
      <c r="Z316" s="86"/>
      <c r="AA316" s="87"/>
    </row>
    <row r="317" spans="17:29" ht="15" x14ac:dyDescent="0.3">
      <c r="Q317" s="98"/>
      <c r="T317" s="137"/>
      <c r="U317" s="137"/>
      <c r="V317" s="89">
        <f t="shared" si="7"/>
        <v>0</v>
      </c>
      <c r="W317" s="239"/>
      <c r="X317" s="232"/>
      <c r="Y317" s="233"/>
      <c r="Z317" s="86"/>
      <c r="AA317" s="87"/>
    </row>
    <row r="318" spans="17:29" ht="15" x14ac:dyDescent="0.3">
      <c r="Q318" s="98"/>
      <c r="T318" s="130"/>
      <c r="U318" s="130"/>
      <c r="V318" s="89">
        <f t="shared" si="7"/>
        <v>0</v>
      </c>
      <c r="W318" s="240"/>
      <c r="X318" s="233"/>
      <c r="Y318" s="234"/>
      <c r="Z318" s="86"/>
      <c r="AA318" s="86"/>
    </row>
    <row r="319" spans="17:29" ht="15" x14ac:dyDescent="0.3">
      <c r="Q319" s="98"/>
      <c r="T319" s="130"/>
      <c r="U319" s="130"/>
      <c r="V319" s="89">
        <f t="shared" si="7"/>
        <v>0</v>
      </c>
      <c r="W319" s="240"/>
      <c r="X319" s="233"/>
      <c r="Y319" s="86"/>
      <c r="Z319" s="86"/>
      <c r="AA319" s="86"/>
    </row>
    <row r="320" spans="17:29" ht="15" x14ac:dyDescent="0.3">
      <c r="Q320" s="98"/>
      <c r="T320" s="138"/>
      <c r="U320" s="138"/>
      <c r="V320" s="89">
        <f t="shared" si="7"/>
        <v>0</v>
      </c>
      <c r="W320" s="241"/>
      <c r="X320" s="234"/>
      <c r="Y320" s="86"/>
      <c r="Z320" s="86"/>
      <c r="AA320" s="86"/>
    </row>
    <row r="321" spans="17:27" ht="15" x14ac:dyDescent="0.3">
      <c r="Q321" s="89"/>
      <c r="T321" s="89"/>
      <c r="U321" s="89"/>
      <c r="V321" s="89">
        <f t="shared" si="7"/>
        <v>0</v>
      </c>
      <c r="W321" s="238"/>
      <c r="X321" s="86"/>
      <c r="Y321" s="86"/>
      <c r="Z321" s="86"/>
      <c r="AA321" s="86"/>
    </row>
    <row r="322" spans="17:27" ht="15" x14ac:dyDescent="0.3">
      <c r="Q322" s="89"/>
      <c r="T322" s="89"/>
      <c r="U322" s="89"/>
      <c r="V322" s="89">
        <f t="shared" si="7"/>
        <v>0</v>
      </c>
      <c r="W322" s="238"/>
      <c r="X322" s="86"/>
      <c r="Y322" s="86"/>
      <c r="Z322" s="86"/>
      <c r="AA322" s="86"/>
    </row>
    <row r="323" spans="17:27" ht="15" x14ac:dyDescent="0.3">
      <c r="Q323" s="89"/>
      <c r="T323" s="89"/>
      <c r="U323" s="89"/>
      <c r="V323" s="89">
        <f t="shared" si="7"/>
        <v>0</v>
      </c>
      <c r="W323" s="238"/>
      <c r="X323" s="86"/>
      <c r="Y323" s="86"/>
      <c r="Z323" s="86"/>
      <c r="AA323" s="87"/>
    </row>
    <row r="324" spans="17:27" ht="15" x14ac:dyDescent="0.3">
      <c r="Q324" s="89"/>
      <c r="T324" s="89"/>
      <c r="U324" s="89"/>
      <c r="V324" s="89">
        <f t="shared" si="7"/>
        <v>0</v>
      </c>
      <c r="W324" s="238"/>
      <c r="X324" s="86"/>
      <c r="Y324" s="86"/>
      <c r="Z324" s="86"/>
      <c r="AA324" s="87"/>
    </row>
    <row r="325" spans="17:27" ht="15" x14ac:dyDescent="0.3">
      <c r="Q325" s="89"/>
      <c r="T325" s="98"/>
      <c r="U325" s="98"/>
      <c r="V325" s="89">
        <f t="shared" si="7"/>
        <v>0</v>
      </c>
      <c r="W325" s="238"/>
      <c r="X325" s="86"/>
      <c r="Y325" s="86"/>
      <c r="Z325" s="86"/>
      <c r="AA325" s="87"/>
    </row>
    <row r="326" spans="17:27" ht="15" x14ac:dyDescent="0.3">
      <c r="Q326" s="98"/>
      <c r="T326" s="98"/>
      <c r="U326" s="98"/>
      <c r="V326" s="89">
        <f t="shared" si="7"/>
        <v>0</v>
      </c>
      <c r="W326" s="238"/>
      <c r="X326" s="86"/>
      <c r="Y326" s="86"/>
      <c r="Z326" s="86"/>
      <c r="AA326" s="87"/>
    </row>
    <row r="327" spans="17:27" ht="15" x14ac:dyDescent="0.3">
      <c r="Q327" s="98"/>
      <c r="T327" s="98"/>
      <c r="U327" s="98"/>
      <c r="V327" s="89">
        <f t="shared" ref="V327:V345" si="8">COUNTIF($O$4:$O$285,$S$2:$S$315)</f>
        <v>0</v>
      </c>
      <c r="W327" s="238"/>
      <c r="X327" s="86"/>
      <c r="Y327" s="86"/>
      <c r="Z327" s="86"/>
      <c r="AA327" s="87"/>
    </row>
    <row r="328" spans="17:27" ht="15" x14ac:dyDescent="0.3">
      <c r="Q328" s="98"/>
      <c r="T328" s="89"/>
      <c r="U328" s="89"/>
      <c r="V328" s="89">
        <f t="shared" si="8"/>
        <v>0</v>
      </c>
      <c r="W328" s="238"/>
      <c r="X328" s="86"/>
      <c r="Y328" s="86"/>
      <c r="Z328" s="86"/>
      <c r="AA328" s="87"/>
    </row>
    <row r="329" spans="17:27" ht="15" x14ac:dyDescent="0.3">
      <c r="Q329" s="98"/>
      <c r="T329" s="89"/>
      <c r="U329" s="89"/>
      <c r="V329" s="89">
        <f t="shared" si="8"/>
        <v>0</v>
      </c>
      <c r="W329" s="238"/>
      <c r="X329" s="86"/>
      <c r="Y329" s="86"/>
      <c r="Z329" s="86"/>
      <c r="AA329" s="87"/>
    </row>
    <row r="330" spans="17:27" ht="15" x14ac:dyDescent="0.3">
      <c r="Q330" s="98"/>
      <c r="T330" s="89"/>
      <c r="U330" s="89"/>
      <c r="V330" s="89">
        <f t="shared" si="8"/>
        <v>0</v>
      </c>
      <c r="W330" s="238"/>
      <c r="X330" s="86"/>
      <c r="Y330" s="86"/>
      <c r="Z330" s="86"/>
      <c r="AA330" s="87"/>
    </row>
    <row r="331" spans="17:27" ht="15" x14ac:dyDescent="0.3">
      <c r="Q331" s="98"/>
      <c r="T331" s="98"/>
      <c r="U331" s="98"/>
      <c r="V331" s="89">
        <f t="shared" si="8"/>
        <v>0</v>
      </c>
      <c r="W331" s="238"/>
      <c r="X331" s="86"/>
      <c r="Y331" s="86"/>
      <c r="Z331" s="86"/>
      <c r="AA331" s="87"/>
    </row>
    <row r="332" spans="17:27" ht="15" x14ac:dyDescent="0.3">
      <c r="Q332" s="98"/>
      <c r="T332" s="98"/>
      <c r="U332" s="98"/>
      <c r="V332" s="89">
        <f t="shared" si="8"/>
        <v>0</v>
      </c>
      <c r="W332" s="238"/>
      <c r="X332" s="86"/>
      <c r="Y332" s="86"/>
      <c r="Z332" s="86"/>
      <c r="AA332" s="87"/>
    </row>
    <row r="333" spans="17:27" ht="15" x14ac:dyDescent="0.3">
      <c r="Q333" s="98"/>
      <c r="T333" s="98"/>
      <c r="U333" s="98"/>
      <c r="V333" s="89">
        <f t="shared" si="8"/>
        <v>0</v>
      </c>
      <c r="W333" s="238"/>
      <c r="X333" s="86"/>
      <c r="Y333" s="86"/>
      <c r="Z333" s="86"/>
      <c r="AA333" s="86"/>
    </row>
    <row r="334" spans="17:27" ht="15" x14ac:dyDescent="0.3">
      <c r="Q334" s="98"/>
      <c r="T334" s="98"/>
      <c r="U334" s="98"/>
      <c r="V334" s="89">
        <f t="shared" si="8"/>
        <v>0</v>
      </c>
      <c r="W334" s="238"/>
      <c r="X334" s="86"/>
      <c r="Y334" s="86"/>
      <c r="Z334" s="86"/>
      <c r="AA334" s="86"/>
    </row>
    <row r="335" spans="17:27" ht="15" x14ac:dyDescent="0.3">
      <c r="Q335" s="89"/>
      <c r="T335" s="98"/>
      <c r="U335" s="98"/>
      <c r="V335" s="89">
        <f t="shared" si="8"/>
        <v>0</v>
      </c>
      <c r="W335" s="238"/>
      <c r="X335" s="86"/>
      <c r="Y335" s="86"/>
      <c r="Z335" s="86"/>
      <c r="AA335" s="86"/>
    </row>
    <row r="336" spans="17:27" ht="15" x14ac:dyDescent="0.3">
      <c r="Q336" s="89"/>
      <c r="T336" s="98"/>
      <c r="U336" s="98"/>
      <c r="V336" s="89">
        <f t="shared" si="8"/>
        <v>0</v>
      </c>
      <c r="W336" s="238"/>
      <c r="X336" s="86"/>
      <c r="Y336" s="86"/>
      <c r="Z336" s="86"/>
      <c r="AA336" s="86"/>
    </row>
    <row r="337" spans="17:27" ht="15" x14ac:dyDescent="0.3">
      <c r="Q337" s="89"/>
      <c r="T337" s="98"/>
      <c r="U337" s="98"/>
      <c r="V337" s="89">
        <f t="shared" si="8"/>
        <v>0</v>
      </c>
      <c r="W337" s="238"/>
      <c r="X337" s="86"/>
      <c r="Y337" s="86"/>
      <c r="Z337" s="86"/>
      <c r="AA337" s="86"/>
    </row>
    <row r="338" spans="17:27" ht="15" x14ac:dyDescent="0.3">
      <c r="Q338" s="98"/>
      <c r="T338" s="98"/>
      <c r="U338" s="98"/>
      <c r="V338" s="89">
        <f t="shared" si="8"/>
        <v>0</v>
      </c>
      <c r="W338" s="238"/>
      <c r="X338" s="86"/>
      <c r="Y338" s="86"/>
      <c r="AA338" s="86"/>
    </row>
    <row r="339" spans="17:27" ht="15" x14ac:dyDescent="0.3">
      <c r="Q339" s="98"/>
      <c r="T339" s="98"/>
      <c r="U339" s="98"/>
      <c r="V339" s="89">
        <f t="shared" si="8"/>
        <v>0</v>
      </c>
      <c r="W339" s="238"/>
      <c r="X339" s="86"/>
      <c r="Y339" s="86"/>
      <c r="Z339" s="87"/>
      <c r="AA339" s="86"/>
    </row>
    <row r="340" spans="17:27" ht="15" x14ac:dyDescent="0.3">
      <c r="Q340" s="98"/>
      <c r="T340" s="89"/>
      <c r="U340" s="89"/>
      <c r="V340" s="89">
        <f t="shared" si="8"/>
        <v>0</v>
      </c>
      <c r="W340" s="238"/>
      <c r="X340" s="86"/>
      <c r="Y340" s="86"/>
      <c r="Z340" s="87"/>
    </row>
    <row r="341" spans="17:27" ht="15" x14ac:dyDescent="0.3">
      <c r="Q341" s="98"/>
      <c r="T341" s="89"/>
      <c r="U341" s="89"/>
      <c r="V341" s="89">
        <f t="shared" si="8"/>
        <v>0</v>
      </c>
      <c r="W341" s="238"/>
      <c r="X341" s="86"/>
      <c r="Y341" s="86"/>
      <c r="Z341" s="87"/>
    </row>
    <row r="342" spans="17:27" ht="15" x14ac:dyDescent="0.3">
      <c r="Q342" s="98"/>
      <c r="T342" s="89"/>
      <c r="U342" s="89"/>
      <c r="V342" s="89">
        <f t="shared" si="8"/>
        <v>0</v>
      </c>
      <c r="W342" s="238"/>
      <c r="X342" s="86"/>
      <c r="Y342" s="86"/>
      <c r="Z342" s="87"/>
    </row>
    <row r="343" spans="17:27" ht="15" x14ac:dyDescent="0.3">
      <c r="Q343" s="98"/>
      <c r="T343" s="98"/>
      <c r="U343" s="98"/>
      <c r="V343" s="89">
        <f t="shared" si="8"/>
        <v>0</v>
      </c>
      <c r="W343" s="238"/>
      <c r="X343" s="86"/>
      <c r="Y343" s="86"/>
      <c r="Z343" s="87"/>
    </row>
    <row r="344" spans="17:27" ht="15" x14ac:dyDescent="0.3">
      <c r="Q344" s="98"/>
      <c r="T344" s="98"/>
      <c r="U344" s="98"/>
      <c r="V344" s="89">
        <f t="shared" si="8"/>
        <v>0</v>
      </c>
      <c r="W344" s="238"/>
      <c r="X344" s="86"/>
      <c r="Z344" s="87"/>
    </row>
    <row r="345" spans="17:27" ht="15" x14ac:dyDescent="0.3">
      <c r="Q345" s="98"/>
      <c r="T345" s="98"/>
      <c r="U345" s="98"/>
      <c r="V345" s="89">
        <f t="shared" si="8"/>
        <v>0</v>
      </c>
      <c r="W345" s="238"/>
      <c r="X345" s="86"/>
      <c r="Y345" s="235"/>
      <c r="Z345" s="87"/>
    </row>
    <row r="346" spans="17:27" ht="15" x14ac:dyDescent="0.3">
      <c r="Q346" s="98"/>
      <c r="Y346" s="235"/>
      <c r="Z346" s="87"/>
    </row>
    <row r="347" spans="17:27" ht="15" x14ac:dyDescent="0.3">
      <c r="Q347" s="98"/>
      <c r="T347" s="151"/>
      <c r="U347" s="151"/>
      <c r="V347" s="151"/>
      <c r="W347" s="242"/>
      <c r="X347" s="235"/>
      <c r="Y347" s="235"/>
      <c r="Z347" s="87"/>
    </row>
    <row r="348" spans="17:27" ht="15" x14ac:dyDescent="0.3">
      <c r="Q348" s="98"/>
      <c r="T348" s="151"/>
      <c r="U348" s="151"/>
      <c r="V348" s="151"/>
      <c r="W348" s="242"/>
      <c r="X348" s="235"/>
      <c r="Y348" s="235"/>
      <c r="Z348" s="87"/>
    </row>
    <row r="349" spans="17:27" ht="15" x14ac:dyDescent="0.3">
      <c r="Q349" s="98"/>
      <c r="T349" s="151"/>
      <c r="U349" s="151"/>
      <c r="V349" s="151"/>
      <c r="W349" s="242"/>
      <c r="X349" s="235"/>
      <c r="Y349" s="235"/>
      <c r="Z349" s="87"/>
    </row>
    <row r="350" spans="17:27" ht="15" x14ac:dyDescent="0.3">
      <c r="Q350" s="98"/>
      <c r="T350" s="151"/>
      <c r="U350" s="151"/>
      <c r="V350" s="151"/>
      <c r="W350" s="242"/>
      <c r="X350" s="235"/>
      <c r="Y350" s="235"/>
      <c r="Z350" s="87"/>
    </row>
    <row r="351" spans="17:27" ht="15" x14ac:dyDescent="0.3">
      <c r="Q351" s="98"/>
      <c r="T351" s="151"/>
      <c r="U351" s="151"/>
      <c r="V351" s="151"/>
      <c r="W351" s="242"/>
      <c r="X351" s="235"/>
      <c r="Y351" s="235"/>
      <c r="Z351" s="87"/>
    </row>
    <row r="352" spans="17:27" ht="15" x14ac:dyDescent="0.3">
      <c r="Q352" s="98"/>
      <c r="T352" s="151"/>
      <c r="U352" s="151"/>
      <c r="V352" s="151"/>
      <c r="W352" s="242"/>
      <c r="X352" s="235"/>
      <c r="Y352" s="235"/>
      <c r="Z352" s="87"/>
    </row>
    <row r="353" spans="17:26" ht="15" x14ac:dyDescent="0.3">
      <c r="Q353" s="98"/>
      <c r="T353" s="151"/>
      <c r="U353" s="151"/>
      <c r="V353" s="151"/>
      <c r="W353" s="242"/>
      <c r="X353" s="235"/>
      <c r="Y353" s="235"/>
      <c r="Z353" s="87"/>
    </row>
    <row r="354" spans="17:26" ht="15" x14ac:dyDescent="0.3">
      <c r="Q354" s="98"/>
      <c r="T354" s="151"/>
      <c r="U354" s="151"/>
      <c r="V354" s="151"/>
      <c r="W354" s="242"/>
      <c r="X354" s="235"/>
      <c r="Y354" s="235"/>
      <c r="Z354" s="87"/>
    </row>
    <row r="355" spans="17:26" ht="15" x14ac:dyDescent="0.3">
      <c r="Q355" s="89"/>
      <c r="T355" s="151"/>
      <c r="U355" s="151"/>
      <c r="V355" s="151"/>
      <c r="W355" s="242"/>
      <c r="X355" s="235"/>
      <c r="Y355" s="86"/>
      <c r="Z355" s="87"/>
    </row>
    <row r="356" spans="17:26" ht="15" x14ac:dyDescent="0.3">
      <c r="Q356" s="89"/>
      <c r="T356" s="151"/>
      <c r="U356" s="151"/>
      <c r="V356" s="151"/>
      <c r="W356" s="242"/>
      <c r="X356" s="235"/>
      <c r="Y356" s="86"/>
      <c r="Z356" s="87"/>
    </row>
    <row r="357" spans="17:26" ht="15" x14ac:dyDescent="0.3">
      <c r="Q357" s="89"/>
      <c r="T357" s="98"/>
      <c r="U357" s="98"/>
      <c r="V357" s="98"/>
      <c r="W357" s="238"/>
      <c r="X357" s="86"/>
      <c r="Y357" s="86"/>
      <c r="Z357" s="87"/>
    </row>
    <row r="358" spans="17:26" ht="15" x14ac:dyDescent="0.3">
      <c r="Q358" s="89"/>
      <c r="T358" s="98"/>
      <c r="U358" s="98"/>
      <c r="V358" s="98"/>
      <c r="W358" s="238"/>
      <c r="X358" s="86"/>
      <c r="Y358" s="86"/>
      <c r="Z358" s="86"/>
    </row>
    <row r="359" spans="17:26" ht="15" x14ac:dyDescent="0.3">
      <c r="Q359" s="98"/>
      <c r="T359" s="98"/>
      <c r="U359" s="98"/>
      <c r="V359" s="98"/>
      <c r="W359" s="238"/>
      <c r="X359" s="86"/>
      <c r="Y359" s="235"/>
      <c r="Z359" s="86"/>
    </row>
    <row r="360" spans="17:26" ht="15" x14ac:dyDescent="0.3">
      <c r="Q360" s="98"/>
      <c r="T360" s="98"/>
      <c r="U360" s="98"/>
      <c r="V360" s="98"/>
      <c r="W360" s="238"/>
      <c r="X360" s="86"/>
      <c r="Y360" s="235"/>
      <c r="Z360" s="86"/>
    </row>
    <row r="361" spans="17:26" ht="15" x14ac:dyDescent="0.3">
      <c r="Q361" s="98"/>
      <c r="T361" s="151"/>
      <c r="U361" s="151"/>
      <c r="V361" s="151"/>
      <c r="W361" s="242"/>
      <c r="X361" s="235"/>
      <c r="Y361" s="235"/>
      <c r="Z361" s="86"/>
    </row>
    <row r="362" spans="17:26" ht="15" x14ac:dyDescent="0.3">
      <c r="Q362" s="98"/>
      <c r="T362" s="151"/>
      <c r="U362" s="151"/>
      <c r="V362" s="151"/>
      <c r="W362" s="242"/>
      <c r="X362" s="235"/>
      <c r="Y362" s="235"/>
      <c r="Z362" s="86"/>
    </row>
    <row r="363" spans="17:26" ht="15" x14ac:dyDescent="0.3">
      <c r="Q363" s="98"/>
      <c r="T363" s="151"/>
      <c r="U363" s="151"/>
      <c r="V363" s="151"/>
      <c r="W363" s="242"/>
      <c r="X363" s="235"/>
      <c r="Y363" s="235"/>
      <c r="Z363" s="87"/>
    </row>
    <row r="364" spans="17:26" ht="15" x14ac:dyDescent="0.3">
      <c r="Q364" s="98"/>
      <c r="T364" s="151"/>
      <c r="U364" s="151"/>
      <c r="V364" s="151"/>
      <c r="W364" s="242"/>
      <c r="X364" s="235"/>
      <c r="Y364" s="235"/>
      <c r="Z364" s="87"/>
    </row>
    <row r="365" spans="17:26" ht="15" x14ac:dyDescent="0.3">
      <c r="Q365" s="98"/>
      <c r="T365" s="151"/>
      <c r="U365" s="151"/>
      <c r="V365" s="151"/>
      <c r="W365" s="242"/>
      <c r="X365" s="235"/>
      <c r="Y365" s="235"/>
      <c r="Z365" s="87"/>
    </row>
    <row r="366" spans="17:26" ht="15" x14ac:dyDescent="0.3">
      <c r="Q366" s="89"/>
      <c r="T366" s="151"/>
      <c r="U366" s="151"/>
      <c r="V366" s="151"/>
      <c r="W366" s="242"/>
      <c r="X366" s="235"/>
      <c r="Y366" s="235"/>
      <c r="Z366" s="87"/>
    </row>
    <row r="367" spans="17:26" ht="15" x14ac:dyDescent="0.3">
      <c r="Q367" s="89"/>
      <c r="T367" s="151"/>
      <c r="U367" s="151"/>
      <c r="V367" s="151"/>
      <c r="W367" s="242"/>
      <c r="X367" s="235"/>
      <c r="Y367" s="235"/>
      <c r="Z367" s="87"/>
    </row>
    <row r="368" spans="17:26" ht="15" x14ac:dyDescent="0.3">
      <c r="Q368" s="89"/>
      <c r="T368" s="151"/>
      <c r="U368" s="151"/>
      <c r="V368" s="151"/>
      <c r="W368" s="242"/>
      <c r="X368" s="235"/>
      <c r="Y368" s="235"/>
      <c r="Z368" s="87"/>
    </row>
    <row r="369" spans="17:26" ht="15" x14ac:dyDescent="0.3">
      <c r="Q369" s="89"/>
      <c r="T369" s="151"/>
      <c r="U369" s="151"/>
      <c r="V369" s="151"/>
      <c r="W369" s="242"/>
      <c r="X369" s="235"/>
      <c r="Y369" s="235"/>
      <c r="Z369" s="87"/>
    </row>
    <row r="370" spans="17:26" ht="15" x14ac:dyDescent="0.3">
      <c r="Q370" s="98"/>
      <c r="T370" s="151"/>
      <c r="U370" s="151"/>
      <c r="V370" s="151"/>
      <c r="W370" s="242"/>
      <c r="X370" s="235"/>
      <c r="Y370" s="235"/>
      <c r="Z370" s="87"/>
    </row>
    <row r="371" spans="17:26" ht="15" x14ac:dyDescent="0.3">
      <c r="Q371" s="98"/>
      <c r="T371" s="151"/>
      <c r="U371" s="151"/>
      <c r="V371" s="151"/>
      <c r="W371" s="242"/>
      <c r="X371" s="235"/>
      <c r="Y371" s="235"/>
      <c r="Z371" s="87"/>
    </row>
    <row r="372" spans="17:26" ht="15" x14ac:dyDescent="0.3">
      <c r="Q372" s="98"/>
      <c r="T372" s="151"/>
      <c r="U372" s="151"/>
      <c r="V372" s="151"/>
      <c r="W372" s="242"/>
      <c r="X372" s="235"/>
      <c r="Y372" s="235"/>
      <c r="Z372" s="87"/>
    </row>
    <row r="373" spans="17:26" ht="15" x14ac:dyDescent="0.3">
      <c r="Q373" s="98"/>
      <c r="T373" s="151"/>
      <c r="U373" s="151"/>
      <c r="V373" s="151"/>
      <c r="W373" s="242"/>
      <c r="X373" s="235"/>
      <c r="Y373" s="235"/>
      <c r="Z373" s="86"/>
    </row>
    <row r="374" spans="17:26" ht="15" x14ac:dyDescent="0.3">
      <c r="Q374" s="98"/>
      <c r="T374" s="151"/>
      <c r="U374" s="151"/>
      <c r="V374" s="151"/>
      <c r="W374" s="242"/>
      <c r="X374" s="235"/>
      <c r="Y374" s="235"/>
      <c r="Z374" s="86"/>
    </row>
    <row r="375" spans="17:26" ht="15" x14ac:dyDescent="0.3">
      <c r="Q375" s="98"/>
      <c r="T375" s="151"/>
      <c r="U375" s="151"/>
      <c r="V375" s="151"/>
      <c r="W375" s="242"/>
      <c r="X375" s="235"/>
      <c r="Y375" s="235"/>
      <c r="Z375" s="86"/>
    </row>
    <row r="376" spans="17:26" ht="15" x14ac:dyDescent="0.3">
      <c r="Q376" s="98"/>
      <c r="T376" s="151"/>
      <c r="U376" s="151"/>
      <c r="V376" s="151"/>
      <c r="W376" s="242"/>
      <c r="X376" s="235"/>
      <c r="Y376" s="235"/>
      <c r="Z376" s="86"/>
    </row>
    <row r="377" spans="17:26" ht="15" x14ac:dyDescent="0.3">
      <c r="Q377" s="98"/>
      <c r="T377" s="151"/>
      <c r="U377" s="151"/>
      <c r="V377" s="151"/>
      <c r="W377" s="242"/>
      <c r="X377" s="235"/>
      <c r="Y377" s="235"/>
      <c r="Z377" s="86"/>
    </row>
    <row r="378" spans="17:26" ht="15" x14ac:dyDescent="0.3">
      <c r="Q378" s="98"/>
      <c r="T378" s="151"/>
      <c r="U378" s="151"/>
      <c r="V378" s="151"/>
      <c r="W378" s="242"/>
      <c r="X378" s="235"/>
      <c r="Y378" s="235"/>
      <c r="Z378" s="86"/>
    </row>
    <row r="379" spans="17:26" ht="15" x14ac:dyDescent="0.3">
      <c r="T379" s="151"/>
      <c r="U379" s="151"/>
      <c r="V379" s="151"/>
      <c r="W379" s="242"/>
      <c r="X379" s="235"/>
      <c r="Y379" s="235"/>
      <c r="Z379" s="86"/>
    </row>
    <row r="380" spans="17:26" ht="15" x14ac:dyDescent="0.3">
      <c r="Q380" s="103"/>
      <c r="T380" s="151"/>
      <c r="U380" s="151"/>
      <c r="V380" s="151"/>
      <c r="W380" s="242"/>
      <c r="X380" s="235"/>
      <c r="Y380" s="235"/>
    </row>
    <row r="381" spans="17:26" ht="15" x14ac:dyDescent="0.3">
      <c r="Q381" s="103"/>
      <c r="T381" s="151"/>
      <c r="U381" s="151"/>
      <c r="V381" s="151"/>
      <c r="W381" s="242"/>
      <c r="X381" s="235"/>
      <c r="Y381" s="235"/>
    </row>
    <row r="382" spans="17:26" ht="15" x14ac:dyDescent="0.3">
      <c r="Q382" s="223"/>
      <c r="T382" s="151"/>
      <c r="U382" s="151"/>
      <c r="V382" s="151"/>
      <c r="W382" s="242"/>
      <c r="X382" s="235"/>
      <c r="Y382" s="235"/>
    </row>
    <row r="383" spans="17:26" ht="15" x14ac:dyDescent="0.3">
      <c r="Q383" s="223"/>
      <c r="T383" s="151"/>
      <c r="U383" s="151"/>
      <c r="V383" s="151"/>
      <c r="W383" s="242"/>
      <c r="X383" s="235"/>
      <c r="Y383" s="235"/>
    </row>
    <row r="384" spans="17:26" ht="15" x14ac:dyDescent="0.3">
      <c r="Q384" s="223"/>
      <c r="T384" s="151"/>
      <c r="U384" s="151"/>
      <c r="V384" s="151"/>
      <c r="W384" s="242"/>
      <c r="X384" s="235"/>
      <c r="Y384" s="235"/>
    </row>
    <row r="385" spans="17:25" ht="15" x14ac:dyDescent="0.3">
      <c r="Q385" s="223"/>
      <c r="T385" s="151"/>
      <c r="U385" s="151"/>
      <c r="V385" s="151"/>
      <c r="W385" s="242"/>
      <c r="X385" s="235"/>
      <c r="Y385" s="235"/>
    </row>
    <row r="386" spans="17:25" ht="15" x14ac:dyDescent="0.3">
      <c r="Q386" s="223"/>
      <c r="T386" s="151"/>
      <c r="U386" s="151"/>
      <c r="V386" s="151"/>
      <c r="W386" s="242"/>
      <c r="X386" s="235"/>
      <c r="Y386" s="235"/>
    </row>
    <row r="387" spans="17:25" ht="15" x14ac:dyDescent="0.3">
      <c r="Q387" s="103"/>
      <c r="T387" s="151"/>
      <c r="U387" s="151"/>
      <c r="V387" s="151"/>
      <c r="W387" s="242"/>
      <c r="X387" s="235"/>
      <c r="Y387" s="235"/>
    </row>
    <row r="388" spans="17:25" ht="15" x14ac:dyDescent="0.3">
      <c r="Q388" s="103"/>
      <c r="T388" s="169"/>
      <c r="U388" s="169"/>
      <c r="V388" s="169"/>
      <c r="W388" s="242"/>
      <c r="X388" s="235"/>
      <c r="Y388" s="235"/>
    </row>
    <row r="389" spans="17:25" ht="15" x14ac:dyDescent="0.3">
      <c r="Q389" s="103"/>
      <c r="T389" s="169"/>
      <c r="U389" s="169"/>
      <c r="V389" s="169"/>
      <c r="W389" s="242"/>
      <c r="X389" s="235"/>
      <c r="Y389" s="235"/>
    </row>
    <row r="390" spans="17:25" ht="15" x14ac:dyDescent="0.3">
      <c r="Q390" s="223"/>
      <c r="T390" s="169"/>
      <c r="U390" s="169"/>
      <c r="V390" s="169"/>
      <c r="W390" s="242"/>
      <c r="X390" s="235"/>
      <c r="Y390" s="235"/>
    </row>
    <row r="391" spans="17:25" ht="15" x14ac:dyDescent="0.3">
      <c r="Q391" s="223"/>
      <c r="T391" s="169"/>
      <c r="U391" s="169"/>
      <c r="V391" s="169"/>
      <c r="W391" s="242"/>
      <c r="X391" s="235"/>
      <c r="Y391" s="235"/>
    </row>
    <row r="392" spans="17:25" ht="15" x14ac:dyDescent="0.3">
      <c r="Q392" s="223"/>
      <c r="T392" s="169"/>
      <c r="U392" s="169"/>
      <c r="V392" s="169"/>
      <c r="W392" s="242"/>
      <c r="X392" s="235"/>
      <c r="Y392" s="235"/>
    </row>
    <row r="393" spans="17:25" ht="15" x14ac:dyDescent="0.3">
      <c r="Q393" s="223"/>
      <c r="T393" s="169"/>
      <c r="U393" s="169"/>
      <c r="V393" s="169"/>
      <c r="W393" s="242"/>
      <c r="X393" s="235"/>
      <c r="Y393" s="235"/>
    </row>
    <row r="394" spans="17:25" ht="15" x14ac:dyDescent="0.3">
      <c r="Q394" s="103"/>
      <c r="T394" s="169"/>
      <c r="U394" s="169"/>
      <c r="V394" s="169"/>
      <c r="W394" s="242"/>
      <c r="X394" s="235"/>
      <c r="Y394" s="235"/>
    </row>
    <row r="395" spans="17:25" ht="15" x14ac:dyDescent="0.3">
      <c r="Q395" s="103"/>
      <c r="T395" s="151"/>
      <c r="U395" s="151"/>
      <c r="V395" s="151"/>
      <c r="W395" s="242"/>
      <c r="X395" s="235"/>
      <c r="Y395" s="235"/>
    </row>
    <row r="396" spans="17:25" ht="15" x14ac:dyDescent="0.3">
      <c r="Q396" s="103"/>
      <c r="T396" s="151"/>
      <c r="U396" s="151"/>
      <c r="V396" s="151"/>
      <c r="W396" s="242"/>
      <c r="X396" s="235"/>
      <c r="Y396" s="235"/>
    </row>
    <row r="397" spans="17:25" ht="15" x14ac:dyDescent="0.3">
      <c r="Q397" s="103"/>
      <c r="T397" s="151"/>
      <c r="U397" s="151"/>
      <c r="V397" s="151"/>
      <c r="W397" s="242"/>
      <c r="X397" s="235"/>
      <c r="Y397" s="235"/>
    </row>
    <row r="398" spans="17:25" ht="15" x14ac:dyDescent="0.3">
      <c r="Q398" s="103"/>
      <c r="T398" s="151"/>
      <c r="U398" s="151"/>
      <c r="V398" s="151"/>
      <c r="W398" s="242"/>
      <c r="X398" s="235"/>
      <c r="Y398" s="235"/>
    </row>
    <row r="399" spans="17:25" ht="15" x14ac:dyDescent="0.3">
      <c r="Q399" s="98"/>
      <c r="T399" s="169"/>
      <c r="U399" s="169"/>
      <c r="V399" s="169"/>
      <c r="W399" s="242"/>
      <c r="X399" s="235"/>
      <c r="Y399" s="235"/>
    </row>
    <row r="400" spans="17:25" ht="15" x14ac:dyDescent="0.3">
      <c r="Q400" s="98"/>
      <c r="T400" s="169"/>
      <c r="U400" s="169"/>
      <c r="V400" s="169"/>
      <c r="W400" s="242"/>
      <c r="X400" s="235"/>
      <c r="Y400" s="235"/>
    </row>
    <row r="401" spans="17:25" ht="15" x14ac:dyDescent="0.3">
      <c r="Q401" s="98"/>
      <c r="T401" s="169"/>
      <c r="U401" s="169"/>
      <c r="V401" s="169"/>
      <c r="W401" s="242"/>
      <c r="X401" s="235"/>
      <c r="Y401" s="235"/>
    </row>
    <row r="402" spans="17:25" ht="15" x14ac:dyDescent="0.3">
      <c r="Q402" s="98"/>
      <c r="T402" s="169"/>
      <c r="U402" s="169"/>
      <c r="V402" s="169"/>
      <c r="W402" s="242"/>
      <c r="X402" s="235"/>
      <c r="Y402" s="235"/>
    </row>
    <row r="403" spans="17:25" ht="15" x14ac:dyDescent="0.3">
      <c r="Q403" s="98"/>
      <c r="T403" s="169"/>
      <c r="U403" s="169"/>
      <c r="V403" s="169"/>
      <c r="W403" s="242"/>
      <c r="X403" s="235"/>
      <c r="Y403" s="235"/>
    </row>
    <row r="404" spans="17:25" ht="15" x14ac:dyDescent="0.3">
      <c r="Q404" s="103"/>
      <c r="T404" s="151"/>
      <c r="U404" s="151"/>
      <c r="V404" s="151"/>
      <c r="W404" s="242"/>
      <c r="X404" s="235"/>
      <c r="Y404" s="235"/>
    </row>
    <row r="405" spans="17:25" ht="15" x14ac:dyDescent="0.3">
      <c r="Q405" s="103"/>
      <c r="T405" s="151"/>
      <c r="U405" s="151"/>
      <c r="V405" s="151"/>
      <c r="W405" s="242"/>
      <c r="X405" s="235"/>
      <c r="Y405" s="235"/>
    </row>
    <row r="406" spans="17:25" ht="15" x14ac:dyDescent="0.3">
      <c r="Q406" s="103"/>
      <c r="T406" s="151"/>
      <c r="U406" s="151"/>
      <c r="V406" s="151"/>
      <c r="W406" s="242"/>
      <c r="X406" s="235"/>
      <c r="Y406" s="235"/>
    </row>
    <row r="407" spans="17:25" ht="15" x14ac:dyDescent="0.3">
      <c r="Q407" s="103"/>
      <c r="T407" s="151"/>
      <c r="U407" s="151"/>
      <c r="V407" s="151"/>
      <c r="W407" s="242"/>
      <c r="X407" s="235"/>
      <c r="Y407" s="235"/>
    </row>
    <row r="408" spans="17:25" ht="15" x14ac:dyDescent="0.3">
      <c r="Q408" s="103"/>
      <c r="T408" s="151"/>
      <c r="U408" s="151"/>
      <c r="V408" s="151"/>
      <c r="W408" s="242"/>
      <c r="X408" s="235"/>
      <c r="Y408" s="235"/>
    </row>
    <row r="409" spans="17:25" ht="15" x14ac:dyDescent="0.3">
      <c r="Q409" s="103"/>
      <c r="T409" s="151"/>
      <c r="U409" s="151"/>
      <c r="V409" s="151"/>
      <c r="W409" s="242"/>
      <c r="X409" s="235"/>
      <c r="Y409" s="235"/>
    </row>
    <row r="410" spans="17:25" ht="15" x14ac:dyDescent="0.3">
      <c r="Q410" s="103"/>
      <c r="T410" s="151"/>
      <c r="U410" s="151"/>
      <c r="V410" s="151"/>
      <c r="W410" s="242"/>
      <c r="X410" s="235"/>
      <c r="Y410" s="235"/>
    </row>
    <row r="411" spans="17:25" ht="15" x14ac:dyDescent="0.3">
      <c r="Q411" s="103"/>
      <c r="T411" s="151"/>
      <c r="U411" s="151"/>
      <c r="V411" s="151"/>
      <c r="W411" s="242"/>
      <c r="X411" s="235"/>
      <c r="Y411" s="235"/>
    </row>
    <row r="412" spans="17:25" ht="15" x14ac:dyDescent="0.3">
      <c r="Q412" s="103"/>
      <c r="T412" s="151"/>
      <c r="U412" s="151"/>
      <c r="V412" s="151"/>
      <c r="W412" s="242"/>
      <c r="X412" s="235"/>
      <c r="Y412" s="235"/>
    </row>
    <row r="413" spans="17:25" ht="15" x14ac:dyDescent="0.3">
      <c r="Q413" s="223"/>
      <c r="T413" s="151"/>
      <c r="U413" s="151"/>
      <c r="V413" s="151"/>
      <c r="W413" s="242"/>
      <c r="X413" s="235"/>
    </row>
    <row r="414" spans="17:25" ht="15" x14ac:dyDescent="0.3">
      <c r="Q414" s="89"/>
      <c r="T414" s="151"/>
      <c r="U414" s="151"/>
      <c r="V414" s="151"/>
      <c r="W414" s="242"/>
      <c r="X414" s="235"/>
      <c r="Y414" s="86"/>
    </row>
    <row r="415" spans="17:25" ht="15" x14ac:dyDescent="0.3">
      <c r="Q415" s="89"/>
      <c r="Y415" s="86"/>
    </row>
    <row r="416" spans="17:25" ht="15" x14ac:dyDescent="0.3">
      <c r="Q416" s="89"/>
      <c r="T416" s="89"/>
      <c r="U416" s="89"/>
      <c r="V416" s="89"/>
      <c r="W416" s="238"/>
      <c r="X416" s="86"/>
      <c r="Y416" s="86"/>
    </row>
    <row r="417" spans="17:25" ht="15" x14ac:dyDescent="0.3">
      <c r="Q417" s="89"/>
      <c r="T417" s="89"/>
      <c r="U417" s="89"/>
      <c r="V417" s="89"/>
      <c r="W417" s="238"/>
      <c r="X417" s="86"/>
      <c r="Y417" s="86"/>
    </row>
    <row r="418" spans="17:25" ht="15" x14ac:dyDescent="0.3">
      <c r="Q418" s="89"/>
      <c r="T418" s="89"/>
      <c r="U418" s="89"/>
      <c r="V418" s="89"/>
      <c r="W418" s="238"/>
      <c r="X418" s="86"/>
      <c r="Y418" s="86"/>
    </row>
    <row r="419" spans="17:25" ht="15" x14ac:dyDescent="0.3">
      <c r="Q419" s="89"/>
      <c r="T419" s="89"/>
      <c r="U419" s="89"/>
      <c r="V419" s="89"/>
      <c r="W419" s="238"/>
      <c r="X419" s="86"/>
      <c r="Y419" s="86"/>
    </row>
    <row r="420" spans="17:25" ht="15" x14ac:dyDescent="0.3">
      <c r="Q420" s="89"/>
      <c r="T420" s="98"/>
      <c r="U420" s="98"/>
      <c r="V420" s="98"/>
      <c r="W420" s="238"/>
      <c r="X420" s="86"/>
      <c r="Y420" s="86"/>
    </row>
    <row r="421" spans="17:25" ht="15" x14ac:dyDescent="0.3">
      <c r="T421" s="98"/>
      <c r="U421" s="98"/>
      <c r="V421" s="98"/>
      <c r="W421" s="238"/>
      <c r="X421" s="86"/>
      <c r="Y421" s="86"/>
    </row>
    <row r="422" spans="17:25" ht="15" x14ac:dyDescent="0.3">
      <c r="T422" s="98"/>
      <c r="U422" s="98"/>
      <c r="V422" s="98"/>
      <c r="W422" s="238"/>
      <c r="X422" s="86"/>
      <c r="Y422" s="86"/>
    </row>
    <row r="423" spans="17:25" ht="15" x14ac:dyDescent="0.3">
      <c r="T423" s="98"/>
      <c r="U423" s="98"/>
      <c r="V423" s="98"/>
      <c r="W423" s="238"/>
      <c r="X423" s="86"/>
      <c r="Y423" s="86"/>
    </row>
    <row r="424" spans="17:25" ht="15" x14ac:dyDescent="0.3">
      <c r="T424" s="98"/>
      <c r="U424" s="98"/>
      <c r="V424" s="98"/>
      <c r="W424" s="238"/>
      <c r="X424" s="86"/>
      <c r="Y424" s="86"/>
    </row>
    <row r="425" spans="17:25" ht="15" x14ac:dyDescent="0.3">
      <c r="T425" s="98"/>
      <c r="U425" s="98"/>
      <c r="V425" s="98"/>
      <c r="W425" s="238"/>
      <c r="X425" s="86"/>
      <c r="Y425" s="86"/>
    </row>
    <row r="426" spans="17:25" ht="15" x14ac:dyDescent="0.3">
      <c r="T426" s="98"/>
      <c r="U426" s="98"/>
      <c r="V426" s="98"/>
      <c r="W426" s="238"/>
      <c r="X426" s="86"/>
      <c r="Y426" s="86"/>
    </row>
    <row r="427" spans="17:25" ht="15" x14ac:dyDescent="0.3">
      <c r="T427" s="98"/>
      <c r="U427" s="98"/>
      <c r="V427" s="98"/>
      <c r="W427" s="238"/>
      <c r="X427" s="86"/>
      <c r="Y427" s="86"/>
    </row>
    <row r="428" spans="17:25" ht="15" x14ac:dyDescent="0.3">
      <c r="T428" s="86"/>
      <c r="U428" s="86"/>
      <c r="V428" s="86"/>
      <c r="W428" s="238"/>
      <c r="X428" s="86"/>
      <c r="Y428" s="86"/>
    </row>
    <row r="429" spans="17:25" ht="15" x14ac:dyDescent="0.3">
      <c r="T429" s="89"/>
      <c r="U429" s="89"/>
      <c r="V429" s="89"/>
      <c r="W429" s="238"/>
      <c r="X429" s="86"/>
      <c r="Y429" s="86"/>
    </row>
    <row r="430" spans="17:25" ht="15" x14ac:dyDescent="0.3">
      <c r="T430" s="89"/>
      <c r="U430" s="89"/>
      <c r="V430" s="89"/>
      <c r="W430" s="238"/>
      <c r="X430" s="86"/>
      <c r="Y430" s="86"/>
    </row>
    <row r="431" spans="17:25" ht="15" x14ac:dyDescent="0.3">
      <c r="T431" s="89"/>
      <c r="U431" s="89"/>
      <c r="V431" s="89"/>
      <c r="W431" s="238"/>
      <c r="X431" s="86"/>
      <c r="Y431" s="86"/>
    </row>
    <row r="432" spans="17:25" ht="15" x14ac:dyDescent="0.3">
      <c r="T432" s="98"/>
      <c r="U432" s="98"/>
      <c r="V432" s="98"/>
      <c r="W432" s="238"/>
      <c r="X432" s="86"/>
      <c r="Y432" s="86"/>
    </row>
    <row r="433" spans="20:25" ht="15" x14ac:dyDescent="0.3">
      <c r="T433" s="98"/>
      <c r="U433" s="98"/>
      <c r="V433" s="98"/>
      <c r="W433" s="238"/>
      <c r="X433" s="86"/>
      <c r="Y433" s="86"/>
    </row>
    <row r="434" spans="20:25" ht="15" x14ac:dyDescent="0.3">
      <c r="T434" s="98"/>
      <c r="U434" s="98"/>
      <c r="V434" s="98"/>
      <c r="W434" s="238"/>
      <c r="X434" s="86"/>
      <c r="Y434" s="86"/>
    </row>
    <row r="435" spans="20:25" ht="15" x14ac:dyDescent="0.3">
      <c r="T435" s="98"/>
      <c r="U435" s="98"/>
      <c r="V435" s="98"/>
      <c r="W435" s="238"/>
      <c r="X435" s="86"/>
      <c r="Y435" s="86"/>
    </row>
    <row r="436" spans="20:25" ht="15" x14ac:dyDescent="0.3">
      <c r="T436" s="89"/>
      <c r="U436" s="89"/>
      <c r="V436" s="89"/>
      <c r="W436" s="238"/>
      <c r="X436" s="86"/>
      <c r="Y436" s="86"/>
    </row>
    <row r="437" spans="20:25" ht="15" x14ac:dyDescent="0.3">
      <c r="T437" s="89"/>
      <c r="U437" s="89"/>
      <c r="V437" s="89"/>
      <c r="W437" s="238"/>
      <c r="X437" s="86"/>
      <c r="Y437" s="86"/>
    </row>
    <row r="438" spans="20:25" ht="15" x14ac:dyDescent="0.3">
      <c r="T438" s="89"/>
      <c r="U438" s="89"/>
      <c r="V438" s="89"/>
      <c r="W438" s="238"/>
      <c r="X438" s="86"/>
      <c r="Y438" s="86"/>
    </row>
    <row r="439" spans="20:25" ht="15" x14ac:dyDescent="0.3">
      <c r="T439" s="89"/>
      <c r="U439" s="89"/>
      <c r="V439" s="89"/>
      <c r="W439" s="238"/>
      <c r="X439" s="86"/>
      <c r="Y439" s="86"/>
    </row>
    <row r="440" spans="20:25" ht="15" x14ac:dyDescent="0.3">
      <c r="T440" s="89"/>
      <c r="U440" s="89"/>
      <c r="V440" s="89"/>
      <c r="W440" s="238"/>
      <c r="X440" s="86"/>
      <c r="Y440" s="86"/>
    </row>
    <row r="441" spans="20:25" ht="15" x14ac:dyDescent="0.3">
      <c r="T441" s="98"/>
      <c r="U441" s="98"/>
      <c r="V441" s="98"/>
      <c r="W441" s="238"/>
      <c r="X441" s="86"/>
      <c r="Y441" s="86"/>
    </row>
    <row r="442" spans="20:25" ht="15" x14ac:dyDescent="0.3">
      <c r="T442" s="98"/>
      <c r="U442" s="98"/>
      <c r="V442" s="98"/>
      <c r="W442" s="238"/>
      <c r="X442" s="86"/>
      <c r="Y442" s="86"/>
    </row>
    <row r="443" spans="20:25" ht="15" x14ac:dyDescent="0.3">
      <c r="T443" s="98"/>
      <c r="U443" s="98"/>
      <c r="V443" s="98"/>
      <c r="W443" s="238"/>
      <c r="X443" s="86"/>
      <c r="Y443" s="86"/>
    </row>
    <row r="444" spans="20:25" ht="15" x14ac:dyDescent="0.3">
      <c r="T444" s="98"/>
      <c r="U444" s="98"/>
      <c r="V444" s="98"/>
      <c r="W444" s="238"/>
      <c r="X444" s="86"/>
      <c r="Y444" s="86"/>
    </row>
    <row r="445" spans="20:25" ht="15" x14ac:dyDescent="0.3">
      <c r="T445" s="98"/>
      <c r="U445" s="98"/>
      <c r="V445" s="98"/>
      <c r="W445" s="238"/>
      <c r="X445" s="86"/>
      <c r="Y445" s="86"/>
    </row>
    <row r="446" spans="20:25" ht="15" x14ac:dyDescent="0.3">
      <c r="T446" s="98"/>
      <c r="U446" s="98"/>
      <c r="V446" s="98"/>
      <c r="W446" s="238"/>
      <c r="X446" s="86"/>
      <c r="Y446" s="86"/>
    </row>
    <row r="447" spans="20:25" ht="15" x14ac:dyDescent="0.3">
      <c r="T447" s="98"/>
      <c r="U447" s="98"/>
      <c r="V447" s="98"/>
      <c r="W447" s="238"/>
      <c r="X447" s="86"/>
      <c r="Y447" s="86"/>
    </row>
    <row r="448" spans="20:25" ht="15" x14ac:dyDescent="0.3">
      <c r="T448" s="98"/>
      <c r="U448" s="98"/>
      <c r="V448" s="98"/>
      <c r="W448" s="238"/>
      <c r="X448" s="86"/>
      <c r="Y448" s="86"/>
    </row>
    <row r="449" spans="20:25" ht="15" x14ac:dyDescent="0.3">
      <c r="T449" s="98"/>
      <c r="U449" s="98"/>
      <c r="V449" s="98"/>
      <c r="W449" s="238"/>
      <c r="X449" s="86"/>
      <c r="Y449" s="86"/>
    </row>
    <row r="450" spans="20:25" ht="15" x14ac:dyDescent="0.3">
      <c r="T450" s="89"/>
      <c r="U450" s="89"/>
      <c r="V450" s="89"/>
      <c r="W450" s="238"/>
      <c r="X450" s="86"/>
      <c r="Y450" s="86"/>
    </row>
    <row r="451" spans="20:25" ht="15" x14ac:dyDescent="0.3">
      <c r="T451" s="89"/>
      <c r="U451" s="89"/>
      <c r="V451" s="89"/>
      <c r="W451" s="238"/>
      <c r="X451" s="86"/>
      <c r="Y451" s="86"/>
    </row>
    <row r="452" spans="20:25" ht="15" x14ac:dyDescent="0.3">
      <c r="T452" s="89"/>
      <c r="U452" s="89"/>
      <c r="V452" s="89"/>
      <c r="W452" s="238"/>
      <c r="X452" s="86"/>
      <c r="Y452" s="86"/>
    </row>
    <row r="453" spans="20:25" ht="15" x14ac:dyDescent="0.3">
      <c r="T453" s="98"/>
      <c r="U453" s="98"/>
      <c r="V453" s="98"/>
      <c r="W453" s="238"/>
      <c r="X453" s="86"/>
      <c r="Y453" s="86"/>
    </row>
    <row r="454" spans="20:25" ht="15" x14ac:dyDescent="0.3">
      <c r="T454" s="98"/>
      <c r="U454" s="98"/>
      <c r="V454" s="98"/>
      <c r="W454" s="238"/>
      <c r="X454" s="86"/>
      <c r="Y454" s="86"/>
    </row>
    <row r="455" spans="20:25" ht="15" x14ac:dyDescent="0.3">
      <c r="T455" s="98"/>
      <c r="U455" s="98"/>
      <c r="V455" s="98"/>
      <c r="W455" s="238"/>
      <c r="X455" s="86"/>
      <c r="Y455" s="86"/>
    </row>
    <row r="456" spans="20:25" ht="15" x14ac:dyDescent="0.3">
      <c r="T456" s="98"/>
      <c r="U456" s="98"/>
      <c r="V456" s="98"/>
      <c r="W456" s="238"/>
      <c r="X456" s="86"/>
      <c r="Y456" s="86"/>
    </row>
    <row r="457" spans="20:25" ht="15" x14ac:dyDescent="0.3">
      <c r="T457" s="98"/>
      <c r="U457" s="98"/>
      <c r="V457" s="98"/>
      <c r="W457" s="238"/>
      <c r="X457" s="86"/>
      <c r="Y457" s="86"/>
    </row>
    <row r="458" spans="20:25" ht="15" x14ac:dyDescent="0.3">
      <c r="T458" s="98"/>
      <c r="U458" s="98"/>
      <c r="V458" s="98"/>
      <c r="W458" s="238"/>
      <c r="X458" s="86"/>
      <c r="Y458" s="86"/>
    </row>
    <row r="459" spans="20:25" ht="15" x14ac:dyDescent="0.3">
      <c r="T459" s="98"/>
      <c r="U459" s="98"/>
      <c r="V459" s="98"/>
      <c r="W459" s="238"/>
      <c r="X459" s="86"/>
      <c r="Y459" s="86"/>
    </row>
    <row r="460" spans="20:25" ht="15" x14ac:dyDescent="0.3">
      <c r="T460" s="98"/>
      <c r="U460" s="98"/>
      <c r="V460" s="98"/>
      <c r="W460" s="238"/>
      <c r="X460" s="86"/>
      <c r="Y460" s="86"/>
    </row>
    <row r="461" spans="20:25" ht="15" x14ac:dyDescent="0.3">
      <c r="T461" s="98"/>
      <c r="U461" s="98"/>
      <c r="V461" s="98"/>
      <c r="W461" s="238"/>
      <c r="X461" s="86"/>
      <c r="Y461" s="86"/>
    </row>
    <row r="462" spans="20:25" ht="15" x14ac:dyDescent="0.3">
      <c r="T462" s="98"/>
      <c r="U462" s="98"/>
      <c r="V462" s="98"/>
      <c r="W462" s="238"/>
      <c r="X462" s="86"/>
      <c r="Y462" s="86"/>
    </row>
    <row r="463" spans="20:25" ht="15" x14ac:dyDescent="0.3">
      <c r="T463" s="98"/>
      <c r="U463" s="98"/>
      <c r="V463" s="98"/>
      <c r="W463" s="238"/>
      <c r="X463" s="86"/>
      <c r="Y463" s="86"/>
    </row>
    <row r="464" spans="20:25" ht="15" x14ac:dyDescent="0.3">
      <c r="T464" s="98"/>
      <c r="U464" s="98"/>
      <c r="V464" s="98"/>
      <c r="W464" s="238"/>
      <c r="X464" s="86"/>
      <c r="Y464" s="86"/>
    </row>
    <row r="465" spans="20:25" ht="15" x14ac:dyDescent="0.3">
      <c r="T465" s="98"/>
      <c r="U465" s="98"/>
      <c r="V465" s="98"/>
      <c r="W465" s="238"/>
      <c r="X465" s="86"/>
      <c r="Y465" s="86"/>
    </row>
    <row r="466" spans="20:25" ht="15" x14ac:dyDescent="0.3">
      <c r="T466" s="98"/>
      <c r="U466" s="98"/>
      <c r="V466" s="98"/>
      <c r="W466" s="238"/>
      <c r="X466" s="86"/>
      <c r="Y466" s="86"/>
    </row>
    <row r="467" spans="20:25" ht="15" x14ac:dyDescent="0.3">
      <c r="T467" s="98"/>
      <c r="U467" s="98"/>
      <c r="V467" s="98"/>
      <c r="W467" s="238"/>
      <c r="X467" s="86"/>
      <c r="Y467" s="86"/>
    </row>
    <row r="468" spans="20:25" ht="15" x14ac:dyDescent="0.3">
      <c r="T468" s="98"/>
      <c r="U468" s="98"/>
      <c r="V468" s="98"/>
      <c r="W468" s="238"/>
      <c r="X468" s="86"/>
      <c r="Y468" s="86"/>
    </row>
    <row r="469" spans="20:25" ht="15" x14ac:dyDescent="0.3">
      <c r="T469" s="98"/>
      <c r="U469" s="98"/>
      <c r="V469" s="98"/>
      <c r="W469" s="238"/>
      <c r="X469" s="86"/>
      <c r="Y469" s="86"/>
    </row>
    <row r="470" spans="20:25" ht="15" x14ac:dyDescent="0.3">
      <c r="T470" s="89"/>
      <c r="U470" s="89"/>
      <c r="V470" s="89"/>
      <c r="W470" s="238"/>
      <c r="X470" s="86"/>
      <c r="Y470" s="86"/>
    </row>
    <row r="471" spans="20:25" ht="15" x14ac:dyDescent="0.3">
      <c r="T471" s="89"/>
      <c r="U471" s="89"/>
      <c r="V471" s="89"/>
      <c r="W471" s="238"/>
      <c r="X471" s="86"/>
      <c r="Y471" s="86"/>
    </row>
    <row r="472" spans="20:25" ht="15" x14ac:dyDescent="0.3">
      <c r="T472" s="89"/>
      <c r="U472" s="89"/>
      <c r="V472" s="89"/>
      <c r="W472" s="238"/>
      <c r="X472" s="86"/>
      <c r="Y472" s="86"/>
    </row>
    <row r="473" spans="20:25" ht="15" x14ac:dyDescent="0.3">
      <c r="T473" s="89"/>
      <c r="U473" s="89"/>
      <c r="V473" s="89"/>
      <c r="W473" s="238"/>
      <c r="X473" s="86"/>
      <c r="Y473" s="86"/>
    </row>
    <row r="474" spans="20:25" ht="15" x14ac:dyDescent="0.3">
      <c r="T474" s="98"/>
      <c r="U474" s="98"/>
      <c r="V474" s="98"/>
      <c r="W474" s="238"/>
      <c r="X474" s="86"/>
      <c r="Y474" s="86"/>
    </row>
    <row r="475" spans="20:25" ht="15" x14ac:dyDescent="0.3">
      <c r="T475" s="98"/>
      <c r="U475" s="98"/>
      <c r="V475" s="98"/>
      <c r="W475" s="238"/>
      <c r="X475" s="86"/>
      <c r="Y475" s="86"/>
    </row>
    <row r="476" spans="20:25" ht="15" x14ac:dyDescent="0.3">
      <c r="T476" s="98"/>
      <c r="U476" s="98"/>
      <c r="V476" s="98"/>
      <c r="W476" s="238"/>
      <c r="X476" s="86"/>
      <c r="Y476" s="86"/>
    </row>
    <row r="477" spans="20:25" ht="15" x14ac:dyDescent="0.3">
      <c r="T477" s="98"/>
      <c r="U477" s="98"/>
      <c r="V477" s="98"/>
      <c r="W477" s="238"/>
      <c r="X477" s="86"/>
      <c r="Y477" s="86"/>
    </row>
    <row r="478" spans="20:25" ht="15" x14ac:dyDescent="0.3">
      <c r="T478" s="98"/>
      <c r="U478" s="98"/>
      <c r="V478" s="98"/>
      <c r="W478" s="238"/>
      <c r="X478" s="86"/>
      <c r="Y478" s="86"/>
    </row>
    <row r="479" spans="20:25" ht="15" x14ac:dyDescent="0.3">
      <c r="T479" s="98"/>
      <c r="U479" s="98"/>
      <c r="V479" s="98"/>
      <c r="W479" s="238"/>
      <c r="X479" s="86"/>
      <c r="Y479" s="86"/>
    </row>
    <row r="480" spans="20:25" ht="15" x14ac:dyDescent="0.3">
      <c r="T480" s="98"/>
      <c r="U480" s="98"/>
      <c r="V480" s="98"/>
      <c r="W480" s="238"/>
      <c r="X480" s="86"/>
      <c r="Y480" s="86"/>
    </row>
    <row r="481" spans="20:25" ht="15" x14ac:dyDescent="0.3">
      <c r="T481" s="89"/>
      <c r="U481" s="89"/>
      <c r="V481" s="89"/>
      <c r="W481" s="238"/>
      <c r="X481" s="86"/>
      <c r="Y481" s="86"/>
    </row>
    <row r="482" spans="20:25" ht="15" x14ac:dyDescent="0.3">
      <c r="T482" s="89"/>
      <c r="U482" s="89"/>
      <c r="V482" s="89"/>
      <c r="W482" s="238"/>
      <c r="X482" s="86"/>
      <c r="Y482" s="86"/>
    </row>
    <row r="483" spans="20:25" ht="15" x14ac:dyDescent="0.3">
      <c r="T483" s="89"/>
      <c r="U483" s="89"/>
      <c r="V483" s="89"/>
      <c r="W483" s="238"/>
      <c r="X483" s="86"/>
      <c r="Y483" s="86"/>
    </row>
    <row r="484" spans="20:25" ht="15" x14ac:dyDescent="0.3">
      <c r="T484" s="89"/>
      <c r="U484" s="89"/>
      <c r="V484" s="89"/>
      <c r="W484" s="238"/>
      <c r="X484" s="86"/>
      <c r="Y484" s="86"/>
    </row>
    <row r="485" spans="20:25" ht="15" x14ac:dyDescent="0.3">
      <c r="T485" s="98"/>
      <c r="U485" s="98"/>
      <c r="V485" s="98"/>
      <c r="W485" s="238"/>
      <c r="X485" s="86"/>
      <c r="Y485" s="86"/>
    </row>
    <row r="486" spans="20:25" ht="15" x14ac:dyDescent="0.3">
      <c r="T486" s="98"/>
      <c r="U486" s="98"/>
      <c r="V486" s="98"/>
      <c r="W486" s="238"/>
      <c r="X486" s="86"/>
      <c r="Y486" s="86"/>
    </row>
    <row r="487" spans="20:25" ht="15" x14ac:dyDescent="0.3">
      <c r="T487" s="98"/>
      <c r="U487" s="98"/>
      <c r="V487" s="98"/>
      <c r="W487" s="238"/>
      <c r="X487" s="86"/>
      <c r="Y487" s="86"/>
    </row>
    <row r="488" spans="20:25" ht="15" x14ac:dyDescent="0.3">
      <c r="T488" s="98"/>
      <c r="U488" s="98"/>
      <c r="V488" s="98"/>
      <c r="W488" s="238"/>
      <c r="X488" s="86"/>
      <c r="Y488" s="86"/>
    </row>
    <row r="489" spans="20:25" ht="15" x14ac:dyDescent="0.3">
      <c r="T489" s="98"/>
      <c r="U489" s="98"/>
      <c r="V489" s="98"/>
      <c r="W489" s="238"/>
      <c r="X489" s="86"/>
      <c r="Y489" s="86"/>
    </row>
    <row r="490" spans="20:25" ht="15" x14ac:dyDescent="0.3">
      <c r="T490" s="98"/>
      <c r="U490" s="98"/>
      <c r="V490" s="98"/>
      <c r="W490" s="238"/>
      <c r="X490" s="86"/>
      <c r="Y490" s="86"/>
    </row>
    <row r="491" spans="20:25" ht="15" x14ac:dyDescent="0.3">
      <c r="T491" s="98"/>
      <c r="U491" s="98"/>
      <c r="V491" s="98"/>
      <c r="W491" s="238"/>
      <c r="X491" s="86"/>
      <c r="Y491" s="86"/>
    </row>
    <row r="492" spans="20:25" ht="15" x14ac:dyDescent="0.3">
      <c r="T492" s="98"/>
      <c r="U492" s="98"/>
      <c r="V492" s="98"/>
      <c r="W492" s="238"/>
      <c r="X492" s="86"/>
    </row>
    <row r="493" spans="20:25" ht="15" x14ac:dyDescent="0.3">
      <c r="T493" s="98"/>
      <c r="U493" s="98"/>
      <c r="V493" s="98"/>
      <c r="W493" s="238"/>
      <c r="X493" s="86"/>
      <c r="Y493" s="87"/>
    </row>
    <row r="494" spans="20:25" ht="15" x14ac:dyDescent="0.3">
      <c r="Y494" s="87"/>
    </row>
    <row r="495" spans="20:25" ht="15" x14ac:dyDescent="0.3">
      <c r="T495" s="103"/>
      <c r="U495" s="103"/>
      <c r="V495" s="103"/>
      <c r="W495" s="237"/>
      <c r="X495" s="87"/>
      <c r="Y495" s="87"/>
    </row>
    <row r="496" spans="20:25" ht="15" x14ac:dyDescent="0.3">
      <c r="T496" s="103"/>
      <c r="U496" s="103"/>
      <c r="V496" s="103"/>
      <c r="W496" s="237"/>
      <c r="X496" s="87"/>
      <c r="Y496" s="87"/>
    </row>
    <row r="497" spans="20:25" ht="15" x14ac:dyDescent="0.3">
      <c r="T497" s="223"/>
      <c r="U497" s="223"/>
      <c r="V497" s="223"/>
      <c r="W497" s="237"/>
      <c r="X497" s="87"/>
      <c r="Y497" s="87"/>
    </row>
    <row r="498" spans="20:25" ht="15" x14ac:dyDescent="0.3">
      <c r="T498" s="223"/>
      <c r="U498" s="223"/>
      <c r="V498" s="223"/>
      <c r="W498" s="237"/>
      <c r="X498" s="87"/>
      <c r="Y498" s="87"/>
    </row>
    <row r="499" spans="20:25" ht="15" x14ac:dyDescent="0.3">
      <c r="T499" s="223"/>
      <c r="U499" s="223"/>
      <c r="V499" s="223"/>
      <c r="W499" s="237"/>
      <c r="X499" s="87"/>
      <c r="Y499" s="87"/>
    </row>
    <row r="500" spans="20:25" ht="15" x14ac:dyDescent="0.3">
      <c r="T500" s="223"/>
      <c r="U500" s="223"/>
      <c r="V500" s="223"/>
      <c r="W500" s="237"/>
      <c r="X500" s="87"/>
      <c r="Y500" s="87"/>
    </row>
    <row r="501" spans="20:25" ht="15" x14ac:dyDescent="0.3">
      <c r="T501" s="223"/>
      <c r="U501" s="223"/>
      <c r="V501" s="223"/>
      <c r="W501" s="237"/>
      <c r="X501" s="87"/>
      <c r="Y501" s="87"/>
    </row>
    <row r="502" spans="20:25" ht="15" x14ac:dyDescent="0.3">
      <c r="T502" s="103"/>
      <c r="U502" s="103"/>
      <c r="V502" s="103"/>
      <c r="W502" s="237"/>
      <c r="X502" s="87"/>
      <c r="Y502" s="87"/>
    </row>
    <row r="503" spans="20:25" ht="15" x14ac:dyDescent="0.3">
      <c r="T503" s="103"/>
      <c r="U503" s="103"/>
      <c r="V503" s="103"/>
      <c r="W503" s="237"/>
      <c r="X503" s="87"/>
      <c r="Y503" s="87"/>
    </row>
    <row r="504" spans="20:25" ht="15" x14ac:dyDescent="0.3">
      <c r="T504" s="103"/>
      <c r="U504" s="103"/>
      <c r="V504" s="103"/>
      <c r="W504" s="237"/>
      <c r="X504" s="87"/>
      <c r="Y504" s="87"/>
    </row>
    <row r="505" spans="20:25" ht="15" x14ac:dyDescent="0.3">
      <c r="T505" s="223"/>
      <c r="U505" s="223"/>
      <c r="V505" s="223"/>
      <c r="W505" s="237"/>
      <c r="X505" s="87"/>
      <c r="Y505" s="87"/>
    </row>
    <row r="506" spans="20:25" ht="15" x14ac:dyDescent="0.3">
      <c r="T506" s="223"/>
      <c r="U506" s="223"/>
      <c r="V506" s="223"/>
      <c r="W506" s="237"/>
      <c r="X506" s="87"/>
      <c r="Y506" s="87"/>
    </row>
    <row r="507" spans="20:25" ht="15" x14ac:dyDescent="0.3">
      <c r="T507" s="223"/>
      <c r="U507" s="223"/>
      <c r="V507" s="223"/>
      <c r="W507" s="237"/>
      <c r="X507" s="87"/>
      <c r="Y507" s="87"/>
    </row>
    <row r="508" spans="20:25" ht="15" x14ac:dyDescent="0.3">
      <c r="T508" s="223"/>
      <c r="U508" s="223"/>
      <c r="V508" s="223"/>
      <c r="W508" s="237"/>
      <c r="X508" s="87"/>
      <c r="Y508" s="87"/>
    </row>
    <row r="509" spans="20:25" ht="15" x14ac:dyDescent="0.3">
      <c r="T509" s="103"/>
      <c r="U509" s="103"/>
      <c r="V509" s="103"/>
      <c r="W509" s="237"/>
      <c r="X509" s="87"/>
      <c r="Y509" s="87"/>
    </row>
    <row r="510" spans="20:25" ht="15" x14ac:dyDescent="0.3">
      <c r="T510" s="103"/>
      <c r="U510" s="103"/>
      <c r="V510" s="103"/>
      <c r="W510" s="237"/>
      <c r="X510" s="87"/>
      <c r="Y510" s="87"/>
    </row>
    <row r="511" spans="20:25" ht="15" x14ac:dyDescent="0.3">
      <c r="T511" s="103"/>
      <c r="U511" s="103"/>
      <c r="V511" s="103"/>
      <c r="W511" s="237"/>
      <c r="X511" s="87"/>
      <c r="Y511" s="87"/>
    </row>
    <row r="512" spans="20:25" ht="15" x14ac:dyDescent="0.3">
      <c r="T512" s="103"/>
      <c r="U512" s="103"/>
      <c r="V512" s="103"/>
      <c r="W512" s="237"/>
      <c r="X512" s="87"/>
      <c r="Y512" s="86"/>
    </row>
    <row r="513" spans="20:25" ht="15" x14ac:dyDescent="0.3">
      <c r="T513" s="103"/>
      <c r="U513" s="103"/>
      <c r="V513" s="103"/>
      <c r="W513" s="237"/>
      <c r="X513" s="87"/>
      <c r="Y513" s="86"/>
    </row>
    <row r="514" spans="20:25" ht="15" x14ac:dyDescent="0.3">
      <c r="T514" s="98"/>
      <c r="U514" s="98"/>
      <c r="V514" s="98"/>
      <c r="W514" s="238"/>
      <c r="X514" s="86"/>
      <c r="Y514" s="86"/>
    </row>
    <row r="515" spans="20:25" ht="15" x14ac:dyDescent="0.3">
      <c r="T515" s="98"/>
      <c r="U515" s="98"/>
      <c r="V515" s="98"/>
      <c r="W515" s="238"/>
      <c r="X515" s="86"/>
      <c r="Y515" s="86"/>
    </row>
    <row r="516" spans="20:25" ht="15" x14ac:dyDescent="0.3">
      <c r="T516" s="98"/>
      <c r="U516" s="98"/>
      <c r="V516" s="98"/>
      <c r="W516" s="238"/>
      <c r="X516" s="86"/>
      <c r="Y516" s="86"/>
    </row>
    <row r="517" spans="20:25" ht="15" x14ac:dyDescent="0.3">
      <c r="T517" s="98"/>
      <c r="U517" s="98"/>
      <c r="V517" s="98"/>
      <c r="W517" s="238"/>
      <c r="X517" s="86"/>
      <c r="Y517" s="87"/>
    </row>
    <row r="518" spans="20:25" ht="15" x14ac:dyDescent="0.3">
      <c r="T518" s="98"/>
      <c r="U518" s="98"/>
      <c r="V518" s="98"/>
      <c r="W518" s="238"/>
      <c r="X518" s="86"/>
      <c r="Y518" s="87"/>
    </row>
    <row r="519" spans="20:25" ht="15" x14ac:dyDescent="0.3">
      <c r="T519" s="103"/>
      <c r="U519" s="103"/>
      <c r="V519" s="103"/>
      <c r="W519" s="237"/>
      <c r="X519" s="87"/>
      <c r="Y519" s="87"/>
    </row>
    <row r="520" spans="20:25" ht="15" x14ac:dyDescent="0.3">
      <c r="T520" s="103"/>
      <c r="U520" s="103"/>
      <c r="V520" s="103"/>
      <c r="W520" s="237"/>
      <c r="X520" s="87"/>
      <c r="Y520" s="87"/>
    </row>
    <row r="521" spans="20:25" ht="15" x14ac:dyDescent="0.3">
      <c r="T521" s="103"/>
      <c r="U521" s="103"/>
      <c r="V521" s="103"/>
      <c r="W521" s="237"/>
      <c r="X521" s="87"/>
      <c r="Y521" s="87"/>
    </row>
    <row r="522" spans="20:25" ht="15" x14ac:dyDescent="0.3">
      <c r="T522" s="103"/>
      <c r="U522" s="103"/>
      <c r="V522" s="103"/>
      <c r="W522" s="237"/>
      <c r="X522" s="87"/>
      <c r="Y522" s="87"/>
    </row>
    <row r="523" spans="20:25" ht="15" x14ac:dyDescent="0.3">
      <c r="T523" s="103"/>
      <c r="U523" s="103"/>
      <c r="V523" s="103"/>
      <c r="W523" s="237"/>
      <c r="X523" s="87"/>
      <c r="Y523" s="87"/>
    </row>
    <row r="524" spans="20:25" ht="15" x14ac:dyDescent="0.3">
      <c r="T524" s="103"/>
      <c r="U524" s="103"/>
      <c r="V524" s="103"/>
      <c r="W524" s="237"/>
      <c r="X524" s="87"/>
      <c r="Y524" s="87"/>
    </row>
    <row r="525" spans="20:25" ht="15" x14ac:dyDescent="0.3">
      <c r="T525" s="103"/>
      <c r="U525" s="103"/>
      <c r="V525" s="103"/>
      <c r="W525" s="237"/>
      <c r="X525" s="87"/>
      <c r="Y525" s="87"/>
    </row>
    <row r="526" spans="20:25" ht="15" x14ac:dyDescent="0.3">
      <c r="T526" s="103"/>
      <c r="U526" s="103"/>
      <c r="V526" s="103"/>
      <c r="W526" s="237"/>
      <c r="X526" s="87"/>
      <c r="Y526" s="87"/>
    </row>
    <row r="527" spans="20:25" ht="15" x14ac:dyDescent="0.3">
      <c r="T527" s="103"/>
      <c r="U527" s="103"/>
      <c r="V527" s="103"/>
      <c r="W527" s="237"/>
      <c r="X527" s="87"/>
      <c r="Y527" s="86"/>
    </row>
    <row r="528" spans="20:25" ht="15" x14ac:dyDescent="0.3">
      <c r="T528" s="223"/>
      <c r="U528" s="223"/>
      <c r="V528" s="223"/>
      <c r="W528" s="237"/>
      <c r="X528" s="87"/>
      <c r="Y528" s="86"/>
    </row>
    <row r="529" spans="20:25" ht="15" x14ac:dyDescent="0.3">
      <c r="T529" s="89"/>
      <c r="U529" s="89"/>
      <c r="V529" s="89"/>
      <c r="W529" s="238"/>
      <c r="X529" s="86"/>
      <c r="Y529" s="86"/>
    </row>
    <row r="530" spans="20:25" ht="15" x14ac:dyDescent="0.3">
      <c r="T530" s="89"/>
      <c r="U530" s="89"/>
      <c r="V530" s="89"/>
      <c r="W530" s="238"/>
      <c r="X530" s="86"/>
      <c r="Y530" s="86"/>
    </row>
    <row r="531" spans="20:25" ht="15" x14ac:dyDescent="0.3">
      <c r="T531" s="89"/>
      <c r="U531" s="89"/>
      <c r="V531" s="89"/>
      <c r="W531" s="238"/>
      <c r="X531" s="86"/>
      <c r="Y531" s="86"/>
    </row>
    <row r="532" spans="20:25" ht="15" x14ac:dyDescent="0.3">
      <c r="T532" s="89"/>
      <c r="U532" s="89"/>
      <c r="V532" s="89"/>
      <c r="W532" s="238"/>
      <c r="X532" s="86"/>
      <c r="Y532" s="86"/>
    </row>
    <row r="533" spans="20:25" ht="15" x14ac:dyDescent="0.3">
      <c r="T533" s="89"/>
      <c r="U533" s="89"/>
      <c r="V533" s="89"/>
      <c r="W533" s="238"/>
      <c r="X533" s="86"/>
      <c r="Y533" s="86"/>
    </row>
    <row r="534" spans="20:25" ht="15" x14ac:dyDescent="0.3">
      <c r="T534" s="89"/>
      <c r="U534" s="89"/>
      <c r="V534" s="89"/>
      <c r="W534" s="238"/>
      <c r="X534" s="86"/>
    </row>
    <row r="535" spans="20:25" ht="15" x14ac:dyDescent="0.3">
      <c r="T535" s="89"/>
      <c r="U535" s="89"/>
      <c r="V535" s="89"/>
      <c r="W535" s="238"/>
      <c r="X535" s="86"/>
    </row>
  </sheetData>
  <mergeCells count="8">
    <mergeCell ref="E19:E21"/>
    <mergeCell ref="F19:F21"/>
    <mergeCell ref="A75:A76"/>
    <mergeCell ref="B75:B76"/>
    <mergeCell ref="A19:A21"/>
    <mergeCell ref="B19:B21"/>
    <mergeCell ref="C19:C21"/>
    <mergeCell ref="D19:D2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Senin </vt:lpstr>
      <vt:lpstr>Selasa </vt:lpstr>
      <vt:lpstr>Rabu </vt:lpstr>
      <vt:lpstr>Kamis</vt:lpstr>
      <vt:lpstr>Jum'at</vt:lpstr>
      <vt:lpstr>Sheet1</vt:lpstr>
      <vt:lpstr>Sheet2</vt:lpstr>
      <vt:lpstr>KURIKULUM MANAJ</vt:lpstr>
      <vt:lpstr>JADUAL GABUNG</vt:lpstr>
      <vt:lpstr>DOSEN MANAJEMEN </vt:lpstr>
      <vt:lpstr>NAMA DOSEN MANAJEMEN </vt:lpstr>
      <vt:lpstr>Ikhtisar Jadwal</vt:lpstr>
      <vt:lpstr>Rekap</vt:lpstr>
      <vt:lpstr>Sheet4</vt:lpstr>
      <vt:lpstr>GABUNG </vt:lpstr>
      <vt:lpstr>rakap m.k. </vt:lpstr>
      <vt:lpstr>matriks dosen 1</vt:lpstr>
      <vt:lpstr>matriks dosen 2</vt:lpstr>
      <vt:lpstr>'Jum''at'!Print_Area</vt:lpstr>
      <vt:lpstr>Kamis!Print_Area</vt:lpstr>
      <vt:lpstr>'Rabu '!Print_Area</vt:lpstr>
      <vt:lpstr>'Selasa '!Print_Area</vt:lpstr>
      <vt:lpstr>'Senin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 EKONOMI</dc:creator>
  <cp:lastModifiedBy>Ani</cp:lastModifiedBy>
  <cp:lastPrinted>2020-01-23T03:08:35Z</cp:lastPrinted>
  <dcterms:created xsi:type="dcterms:W3CDTF">2015-12-15T08:25:00Z</dcterms:created>
  <dcterms:modified xsi:type="dcterms:W3CDTF">2020-01-23T03:45:00Z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2057-10.2.0.5965</vt:lpwstr>
  </property>
</Properties>
</file>